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'Лист1'!$A$1:$F$50</definedName>
  </definedNames>
  <calcPr fullCalcOnLoad="1"/>
</workbook>
</file>

<file path=xl/sharedStrings.xml><?xml version="1.0" encoding="utf-8"?>
<sst xmlns="http://schemas.openxmlformats.org/spreadsheetml/2006/main" count="53" uniqueCount="53">
  <si>
    <t>Смоленской области</t>
  </si>
  <si>
    <t>Наименование показателя</t>
  </si>
  <si>
    <t>Уточненный план     на год</t>
  </si>
  <si>
    <t>Исполнение на отчетную дату</t>
  </si>
  <si>
    <t>1</t>
  </si>
  <si>
    <t>2</t>
  </si>
  <si>
    <t>3</t>
  </si>
  <si>
    <t>4</t>
  </si>
  <si>
    <t>ДОХОДЫ</t>
  </si>
  <si>
    <t>Налоги на прибыль, доходы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</si>
  <si>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</si>
  <si>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</si>
  <si>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</si>
  <si>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</si>
  <si>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>Налоги, сборы и регулярные платежи за пользование природными ресурсами</t>
  </si>
  <si>
    <t xml:space="preserve"> - налог на добычу полезных ископаемых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</si>
  <si>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</si>
  <si>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</si>
  <si>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</si>
  <si>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</si>
  <si>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</si>
  <si>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</si>
  <si>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</si>
  <si>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</si>
  <si>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государственная пошлина загосударственную регистрацию транспортных средств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</si>
  <si>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</si>
  <si>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</si>
  <si>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</si>
  <si>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</si>
  <si>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</si>
  <si>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</si>
  <si>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</si>
  <si>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</si>
  <si>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</si>
  <si>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</si>
  <si>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</si>
  <si>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</si>
  <si>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Возврат остатков субсидий и субвенций прошлых лет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</si>
  <si>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</si>
  <si>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</si>
  <si>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Задолженность по отмененным налогам</t>
  </si>
  <si>
    <t>Прочие неналоговые доходы</t>
  </si>
  <si>
    <t>Доходы от оказания платных услуг и компенсации затрат государства</t>
  </si>
  <si>
    <t>Налог ,взимаемый в связи с применением патентной системы налогообложения</t>
  </si>
  <si>
    <t>Невыясненные поступления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</si>
  <si>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</si>
  <si>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</si>
  <si>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</si>
  <si>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</si>
  <si>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</si>
  <si>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</si>
  <si>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Доходы бюджета от возврата бюджетами остатков субсидий, субвенций,межбюджетных трансфертов,имеющих целевое назначение ,прошлых лет</t>
  </si>
  <si>
    <t>на 1 мая 2016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</si>
</sst>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</numFmts>
  <fonts count="36">
    <font>
      <sz val="10"/>
      <name val="Arial Cyr"/>
      <family val="0"/>
    </font>
    <font>
      <sz val="11"/>
      <color indexed="8"/>
      <name val="Times New Roman"/>
      <family val="2"/>
    </font>
    <font>
      <sz val="10"/>
      <color indexed="30"/>
      <name val="Arial Cyr"/>
      <family val="0"/>
    </font>
    <font>
      <sz val="9"/>
      <color indexed="30"/>
      <name val="Arial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/>
    </border>
    <border>
      <left style="thin"/>
      <right style="thin"/>
      <top style="thin"/>
      <bottom style="thin"/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wrapText="1"/>
    </xf>
    <xf numFmtId="164" fontId="2" fillId="33" borderId="10" xfId="0" applyNumberFormat="1" applyFont="1" applyFill="1" applyBorder="1" applyAlignment="1">
      <alignment horizontal="right" wrapText="1"/>
    </xf>
    <xf numFmtId="164" fontId="2" fillId="33" borderId="10" xfId="0" applyNumberFormat="1" applyFont="1" applyFill="1" applyBorder="1" applyAlignment="1">
      <alignment wrapText="1"/>
    </xf>
    <xf numFmtId="164" fontId="2" fillId="34" borderId="10" xfId="0" applyNumberFormat="1" applyFont="1" applyFill="1" applyBorder="1" applyAlignment="1">
      <alignment horizontal="right" wrapText="1"/>
    </xf>
    <xf numFmtId="164" fontId="2" fillId="35" borderId="10" xfId="0" applyNumberFormat="1" applyFont="1" applyFill="1" applyBorder="1" applyAlignment="1">
      <alignment horizontal="right" wrapText="1"/>
    </xf>
    <xf numFmtId="164" fontId="2" fillId="36" borderId="10" xfId="0" applyNumberFormat="1" applyFont="1" applyFill="1" applyBorder="1" applyAlignment="1">
      <alignment horizontal="right" wrapText="1"/>
    </xf>
    <xf numFmtId="164" fontId="2" fillId="37" borderId="10" xfId="0" applyNumberFormat="1" applyFont="1" applyFill="1" applyBorder="1" applyAlignment="1">
      <alignment horizontal="right" wrapText="1"/>
    </xf>
    <xf numFmtId="164" fontId="2" fillId="38" borderId="10" xfId="0" applyNumberFormat="1" applyFont="1" applyFill="1" applyBorder="1" applyAlignment="1">
      <alignment horizontal="right" wrapText="1"/>
    </xf>
    <xf numFmtId="0" fontId="2" fillId="38" borderId="10" xfId="0" applyNumberFormat="1" applyFont="1" applyFill="1" applyBorder="1" applyAlignment="1">
      <alignment horizontal="right" wrapText="1"/>
    </xf>
    <xf numFmtId="164" fontId="2" fillId="39" borderId="10" xfId="0" applyNumberFormat="1" applyFont="1" applyFill="1" applyBorder="1" applyAlignment="1">
      <alignment horizontal="right" wrapText="1"/>
    </xf>
    <xf numFmtId="0" fontId="2" fillId="40" borderId="11" xfId="0" applyFont="1" applyFill="1" applyBorder="1" applyAlignment="1">
      <alignment horizontal="center" wrapText="1"/>
    </xf>
    <xf numFmtId="0" fontId="2" fillId="40" borderId="11" xfId="0" applyFont="1" applyFill="1" applyBorder="1" applyAlignment="1">
      <alignment wrapText="1"/>
    </xf>
    <xf numFmtId="0" fontId="2" fillId="40" borderId="11" xfId="0" applyFont="1" applyFill="1" applyBorder="1" applyAlignment="1">
      <alignment vertical="top" wrapText="1"/>
    </xf>
    <xf numFmtId="49" fontId="2" fillId="40" borderId="11" xfId="0" applyNumberFormat="1" applyFont="1" applyFill="1" applyBorder="1" applyAlignment="1">
      <alignment wrapText="1"/>
    </xf>
    <xf numFmtId="0" fontId="2" fillId="40" borderId="11" xfId="0" applyFont="1" applyFill="1" applyBorder="1" applyAlignment="1">
      <alignment wrapText="1"/>
    </xf>
    <xf numFmtId="0" fontId="2" fillId="40" borderId="12" xfId="0" applyFont="1" applyFill="1" applyBorder="1" applyAlignment="1">
      <alignment wrapText="1"/>
    </xf>
    <xf numFmtId="0" fontId="2" fillId="40" borderId="13" xfId="0" applyFont="1" applyFill="1" applyBorder="1" applyAlignment="1">
      <alignment horizontal="left" wrapText="1" indent="1"/>
    </xf>
    <xf numFmtId="0" fontId="3" fillId="40" borderId="13" xfId="0" applyFont="1" applyFill="1" applyBorder="1" applyAlignment="1">
      <alignment horizontal="left" wrapText="1" indent="1"/>
    </xf>
    <xf numFmtId="0" fontId="2" fillId="40" borderId="14" xfId="0" applyFont="1" applyFill="1" applyBorder="1" applyAlignment="1">
      <alignment horizontal="center" wrapText="1"/>
    </xf>
    <xf numFmtId="0" fontId="2" fillId="40" borderId="11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view="pageBreakPreview" zoomScale="115" zoomScaleSheetLayoutView="115" zoomScalePageLayoutView="0" workbookViewId="0" topLeftCell="A1">
      <selection activeCell="C42" sqref="C42"/>
    </sheetView>
  </sheetViews>
  <sheetFormatPr defaultColWidth="9.00390625" defaultRowHeight="12.75"/>
  <cols>
    <col min="1" max="1" width="42.375" style="0" customWidth="1"/>
    <col min="2" max="2" width="17.00390625" style="0" customWidth="1"/>
    <col min="3" max="3" width="19.75390625" style="0" customWidth="1"/>
    <col min="4" max="4" width="21.125" style="0" customWidth="1"/>
    <col min="5" max="5" width="20.25390625" style="0" bestFit="1" customWidth="1"/>
    <col min="6" max="6" width="7.875" style="0" bestFit="1" customWidth="1"/>
  </cols>
  <sheetData>
    <row r="1" spans="1:4" ht="12.75" customHeight="1">
      <c r="A1" s="25" t="s">
        <v>31</v>
      </c>
      <c r="B1" s="25"/>
      <c r="C1" s="25"/>
      <c r="D1" s="25"/>
    </row>
    <row r="2" spans="1:4" ht="12.75" customHeight="1">
      <c r="A2" s="25" t="s">
        <v>0</v>
      </c>
      <c r="B2" s="25"/>
      <c r="C2" s="25"/>
      <c r="D2" s="25"/>
    </row>
    <row r="3" spans="1:4" ht="12.75" customHeight="1">
      <c r="A3" s="25" t="s">
        <v>30</v>
      </c>
      <c r="B3" s="25"/>
      <c r="C3" s="25"/>
      <c r="D3" s="25"/>
    </row>
    <row r="4" spans="1:4" ht="12.75" customHeight="1">
      <c r="A4" s="25" t="s">
        <v>52</v>
      </c>
      <c r="B4" s="25"/>
      <c r="C4" s="25"/>
      <c r="D4" s="25"/>
    </row>
    <row r="5" spans="1:4" ht="12.75" customHeight="1">
      <c r="A5" s="20" t="s">
        <v>1</v>
      </c>
      <c r="B5" s="22" t="s">
        <v>29</v>
      </c>
      <c r="C5" s="23"/>
      <c r="D5" s="24"/>
    </row>
    <row r="6" spans="1:4" ht="29.25" customHeight="1">
      <c r="A6" s="21"/>
      <c r="B6" s="1" t="s">
        <v>2</v>
      </c>
      <c r="C6" s="1" t="s">
        <v>3</v>
      </c>
      <c r="D6" s="1" t="s">
        <v>33</v>
      </c>
    </row>
    <row r="7" spans="1:4" ht="12.75">
      <c r="A7" s="12" t="s">
        <v>4</v>
      </c>
      <c r="B7" s="1" t="s">
        <v>5</v>
      </c>
      <c r="C7" s="1" t="s">
        <v>6</v>
      </c>
      <c r="D7" s="1" t="s">
        <v>7</v>
      </c>
    </row>
    <row r="8" spans="1:4" ht="12.75">
      <c r="A8" s="13" t="s">
        <v>8</v>
      </c>
      <c r="B8" s="6">
        <f>B9+B11+B13+B17+B21+B23+B26+B32+B33+B35+B36+B34+B27</f>
        <v>45096.1</v>
      </c>
      <c r="C8" s="6">
        <f>C9+C11+C13+C17+C21+C23+C26+C32+C33+C35+C36+C34+C27+C37</f>
        <v>13163.1</v>
      </c>
      <c r="D8" s="6">
        <f>C8/B8*100</f>
        <v>29.188998605200894</v>
      </c>
    </row>
    <row r="9" spans="1:4" ht="12.75">
      <c r="A9" s="13" t="s">
        <v>9</v>
      </c>
      <c r="B9" s="5">
        <f>B10</f>
        <v>26283.7</v>
      </c>
      <c r="C9" s="5">
        <f>C10</f>
        <v>6649.9</v>
      </c>
      <c r="D9" s="6">
        <f aca="true" t="shared" si="0" ref="D9:D47">C9/B9*100</f>
        <v>25.300471394818842</v>
      </c>
    </row>
    <row r="10" spans="1:4" ht="12.75">
      <c r="A10" s="17" t="s">
        <v>10</v>
      </c>
      <c r="B10" s="3">
        <v>26283.7</v>
      </c>
      <c r="C10" s="3">
        <v>6649.9</v>
      </c>
      <c r="D10" s="6">
        <f t="shared" si="0"/>
        <v>25.300471394818842</v>
      </c>
    </row>
    <row r="11" spans="1:4" ht="38.25">
      <c r="A11" s="18" t="s">
        <v>45</v>
      </c>
      <c r="B11" s="5">
        <f>B12</f>
        <v>6235.8</v>
      </c>
      <c r="C11" s="5">
        <f>C12</f>
        <v>2661.6</v>
      </c>
      <c r="D11" s="6">
        <f t="shared" si="0"/>
        <v>42.682574809968244</v>
      </c>
    </row>
    <row r="12" spans="1:4" ht="36">
      <c r="A12" s="19" t="s">
        <v>49</v>
      </c>
      <c r="B12" s="11">
        <v>6235.8</v>
      </c>
      <c r="C12" s="11">
        <v>2661.6</v>
      </c>
      <c r="D12" s="6">
        <f t="shared" si="0"/>
        <v>42.682574809968244</v>
      </c>
    </row>
    <row r="13" spans="1:4" ht="12.75">
      <c r="A13" s="13" t="s">
        <v>46</v>
      </c>
      <c r="B13" s="5">
        <f>B14+B15+B16</f>
        <v>5605</v>
      </c>
      <c r="C13" s="5">
        <f>C14+C15+C16</f>
        <v>2600.1</v>
      </c>
      <c r="D13" s="6">
        <f t="shared" si="0"/>
        <v>46.388938447814446</v>
      </c>
    </row>
    <row r="14" spans="1:4" ht="13.5" customHeight="1">
      <c r="A14" s="13" t="s">
        <v>28</v>
      </c>
      <c r="B14" s="3">
        <v>4900</v>
      </c>
      <c r="C14" s="3">
        <v>1944.5</v>
      </c>
      <c r="D14" s="6">
        <f t="shared" si="0"/>
        <v>39.683673469387756</v>
      </c>
    </row>
    <row r="15" spans="1:4" ht="12.75">
      <c r="A15" s="13" t="s">
        <v>11</v>
      </c>
      <c r="B15" s="3">
        <v>63</v>
      </c>
      <c r="C15" s="3">
        <v>21.2</v>
      </c>
      <c r="D15" s="6">
        <f t="shared" si="0"/>
        <v>33.650793650793645</v>
      </c>
    </row>
    <row r="16" spans="1:4" ht="25.5">
      <c r="A16" s="13" t="s">
        <v>43</v>
      </c>
      <c r="B16" s="11">
        <v>642</v>
      </c>
      <c r="C16" s="11">
        <v>634.4</v>
      </c>
      <c r="D16" s="6">
        <f t="shared" si="0"/>
        <v>98.81619937694704</v>
      </c>
    </row>
    <row r="17" spans="1:4" ht="12.75">
      <c r="A17" s="13" t="s">
        <v>47</v>
      </c>
      <c r="B17" s="5">
        <f>B18+B19+B20</f>
        <v>0</v>
      </c>
      <c r="C17" s="5">
        <f>C18+C19+C20</f>
        <v>0</v>
      </c>
      <c r="D17" s="6">
        <v>0</v>
      </c>
    </row>
    <row r="18" spans="1:4" ht="12.75">
      <c r="A18" s="13" t="s">
        <v>12</v>
      </c>
      <c r="B18" s="3"/>
      <c r="C18" s="3"/>
      <c r="D18" s="6"/>
    </row>
    <row r="19" spans="1:4" ht="12.75">
      <c r="A19" s="13" t="s">
        <v>25</v>
      </c>
      <c r="B19" s="3"/>
      <c r="C19" s="3"/>
      <c r="D19" s="6"/>
    </row>
    <row r="20" spans="1:4" ht="12.75">
      <c r="A20" s="16" t="s">
        <v>13</v>
      </c>
      <c r="B20" s="3"/>
      <c r="C20" s="3"/>
      <c r="D20" s="6"/>
    </row>
    <row r="21" spans="1:4" ht="25.5">
      <c r="A21" s="13" t="s">
        <v>14</v>
      </c>
      <c r="B21" s="5">
        <f>B22</f>
        <v>0</v>
      </c>
      <c r="C21" s="5">
        <f>C22</f>
        <v>0</v>
      </c>
      <c r="D21" s="6"/>
    </row>
    <row r="22" spans="1:4" ht="12.75">
      <c r="A22" s="13" t="s">
        <v>15</v>
      </c>
      <c r="B22" s="3">
        <v>0</v>
      </c>
      <c r="C22" s="3">
        <v>0</v>
      </c>
      <c r="D22" s="6"/>
    </row>
    <row r="23" spans="1:4" ht="12.75">
      <c r="A23" s="13" t="s">
        <v>48</v>
      </c>
      <c r="B23" s="5">
        <f>B24+B25</f>
        <v>955</v>
      </c>
      <c r="C23" s="5">
        <f>C24+C25</f>
        <v>179.4</v>
      </c>
      <c r="D23" s="6">
        <f t="shared" si="0"/>
        <v>18.785340314136125</v>
      </c>
    </row>
    <row r="24" spans="1:4" ht="25.5">
      <c r="A24" s="13" t="s">
        <v>32</v>
      </c>
      <c r="B24" s="3">
        <v>955</v>
      </c>
      <c r="C24" s="3">
        <v>179.4</v>
      </c>
      <c r="D24" s="6">
        <f t="shared" si="0"/>
        <v>18.785340314136125</v>
      </c>
    </row>
    <row r="25" spans="1:4" ht="38.25">
      <c r="A25" s="13" t="s">
        <v>24</v>
      </c>
      <c r="B25" s="3"/>
      <c r="C25" s="3"/>
      <c r="D25" s="6"/>
    </row>
    <row r="26" spans="1:4" ht="19.5" customHeight="1">
      <c r="A26" s="14" t="s">
        <v>40</v>
      </c>
      <c r="B26" s="5">
        <v>0.6</v>
      </c>
      <c r="C26" s="5">
        <v>0</v>
      </c>
      <c r="D26" s="6">
        <f t="shared" si="0"/>
        <v>0</v>
      </c>
    </row>
    <row r="27" spans="1:4" ht="44.25" customHeight="1">
      <c r="A27" s="13" t="s">
        <v>16</v>
      </c>
      <c r="B27" s="5">
        <f>B28+B29+B31+B30</f>
        <v>1480</v>
      </c>
      <c r="C27" s="5">
        <f>C28+C29+C31+C30</f>
        <v>520.6</v>
      </c>
      <c r="D27" s="6">
        <f t="shared" si="0"/>
        <v>35.17567567567568</v>
      </c>
    </row>
    <row r="28" spans="1:4" ht="43.5" customHeight="1">
      <c r="A28" s="13" t="s">
        <v>39</v>
      </c>
      <c r="B28" s="9">
        <v>0</v>
      </c>
      <c r="C28" s="9">
        <v>0</v>
      </c>
      <c r="D28" s="6"/>
    </row>
    <row r="29" spans="1:4" ht="17.25" customHeight="1">
      <c r="A29" s="13" t="s">
        <v>26</v>
      </c>
      <c r="B29" s="3">
        <v>1000</v>
      </c>
      <c r="C29" s="3">
        <v>298</v>
      </c>
      <c r="D29" s="6">
        <f t="shared" si="0"/>
        <v>29.799999999999997</v>
      </c>
    </row>
    <row r="30" spans="1:4" ht="12.75">
      <c r="A30" s="13" t="s">
        <v>50</v>
      </c>
      <c r="B30" s="3">
        <v>0</v>
      </c>
      <c r="C30" s="3">
        <v>0</v>
      </c>
      <c r="D30" s="6">
        <v>0</v>
      </c>
    </row>
    <row r="31" spans="1:4" ht="12.75">
      <c r="A31" s="13" t="s">
        <v>27</v>
      </c>
      <c r="B31" s="3">
        <v>480</v>
      </c>
      <c r="C31" s="3">
        <v>222.6</v>
      </c>
      <c r="D31" s="6">
        <f t="shared" si="0"/>
        <v>46.375</v>
      </c>
    </row>
    <row r="32" spans="1:4" ht="25.5">
      <c r="A32" s="13" t="s">
        <v>18</v>
      </c>
      <c r="B32" s="5">
        <v>3635.4</v>
      </c>
      <c r="C32" s="5">
        <v>73.2</v>
      </c>
      <c r="D32" s="6">
        <f t="shared" si="0"/>
        <v>2.0135335864003965</v>
      </c>
    </row>
    <row r="33" spans="1:4" ht="25.5">
      <c r="A33" s="13" t="s">
        <v>17</v>
      </c>
      <c r="B33" s="5">
        <v>168.4</v>
      </c>
      <c r="C33" s="5">
        <v>218.8</v>
      </c>
      <c r="D33" s="6">
        <f t="shared" si="0"/>
        <v>129.92874109263659</v>
      </c>
    </row>
    <row r="34" spans="1:4" ht="25.5">
      <c r="A34" s="13" t="s">
        <v>42</v>
      </c>
      <c r="B34" s="3">
        <v>0</v>
      </c>
      <c r="C34" s="3">
        <v>3.4</v>
      </c>
      <c r="D34" s="6">
        <v>0</v>
      </c>
    </row>
    <row r="35" spans="1:4" ht="12.75">
      <c r="A35" s="13" t="s">
        <v>19</v>
      </c>
      <c r="B35" s="9">
        <v>732.2</v>
      </c>
      <c r="C35" s="9">
        <v>256.1</v>
      </c>
      <c r="D35" s="6">
        <f t="shared" si="0"/>
        <v>34.97678229991806</v>
      </c>
    </row>
    <row r="36" spans="1:4" ht="12.75">
      <c r="A36" s="13" t="s">
        <v>41</v>
      </c>
      <c r="B36" s="9"/>
      <c r="C36" s="9"/>
      <c r="D36" s="6"/>
    </row>
    <row r="37" spans="1:4" ht="12.75">
      <c r="A37" s="13" t="s">
        <v>44</v>
      </c>
      <c r="B37" s="9"/>
      <c r="C37" s="9"/>
      <c r="D37" s="6"/>
    </row>
    <row r="38" spans="1:4" ht="25.5">
      <c r="A38" s="13" t="s">
        <v>37</v>
      </c>
      <c r="B38" s="9">
        <v>0</v>
      </c>
      <c r="C38" s="9">
        <v>-106.2</v>
      </c>
      <c r="D38" s="6">
        <v>0</v>
      </c>
    </row>
    <row r="39" spans="1:4" ht="51">
      <c r="A39" s="13" t="s">
        <v>51</v>
      </c>
      <c r="B39" s="10"/>
      <c r="C39" s="9"/>
      <c r="D39" s="6"/>
    </row>
    <row r="40" spans="1:4" ht="12.75">
      <c r="A40" s="13" t="s">
        <v>20</v>
      </c>
      <c r="B40" s="7">
        <f>B41+B42+B43+B44+B45+B46+B38+B39</f>
        <v>225539.5</v>
      </c>
      <c r="C40" s="7">
        <f>C41+C42+C43+C44+C45+C46+C38</f>
        <v>81345.00000000001</v>
      </c>
      <c r="D40" s="7">
        <f>D41+D42+D43+D44+D45+D46+D38+D39</f>
        <v>217.3432460948671</v>
      </c>
    </row>
    <row r="41" spans="1:4" ht="25.5">
      <c r="A41" s="13" t="s">
        <v>21</v>
      </c>
      <c r="B41" s="3">
        <v>61345</v>
      </c>
      <c r="C41" s="4">
        <v>25504.5</v>
      </c>
      <c r="D41" s="6">
        <f t="shared" si="0"/>
        <v>41.575515526937814</v>
      </c>
    </row>
    <row r="42" spans="1:4" ht="25.5">
      <c r="A42" s="13" t="s">
        <v>22</v>
      </c>
      <c r="B42" s="3">
        <v>25197</v>
      </c>
      <c r="C42" s="4">
        <v>9449.1</v>
      </c>
      <c r="D42" s="6">
        <f t="shared" si="0"/>
        <v>37.50089296344803</v>
      </c>
    </row>
    <row r="43" spans="1:4" ht="12.75">
      <c r="A43" s="15" t="s">
        <v>38</v>
      </c>
      <c r="B43" s="3"/>
      <c r="C43" s="4"/>
      <c r="D43" s="6"/>
    </row>
    <row r="44" spans="1:4" ht="25.5">
      <c r="A44" s="15" t="s">
        <v>34</v>
      </c>
      <c r="B44" s="3">
        <v>19630.3</v>
      </c>
      <c r="C44" s="4">
        <v>7361.6</v>
      </c>
      <c r="D44" s="6">
        <f t="shared" si="0"/>
        <v>37.50120986434237</v>
      </c>
    </row>
    <row r="45" spans="1:4" ht="25.5">
      <c r="A45" s="15" t="s">
        <v>35</v>
      </c>
      <c r="B45" s="3">
        <v>119250.9</v>
      </c>
      <c r="C45" s="4">
        <v>39056.9</v>
      </c>
      <c r="D45" s="6">
        <f t="shared" si="0"/>
        <v>32.75187021649313</v>
      </c>
    </row>
    <row r="46" spans="1:4" ht="12.75">
      <c r="A46" s="15" t="s">
        <v>36</v>
      </c>
      <c r="B46" s="3">
        <v>116.3</v>
      </c>
      <c r="C46" s="4">
        <v>79.1</v>
      </c>
      <c r="D46" s="6">
        <f t="shared" si="0"/>
        <v>68.01375752364575</v>
      </c>
    </row>
    <row r="47" spans="1:4" ht="12.75">
      <c r="A47" s="2" t="s">
        <v>23</v>
      </c>
      <c r="B47" s="8">
        <f>B40+B8</f>
        <v>270635.6</v>
      </c>
      <c r="C47" s="8">
        <f>C40+C8</f>
        <v>94508.10000000002</v>
      </c>
      <c r="D47" s="6">
        <f t="shared" si="0"/>
        <v>34.920793864517464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2016-04-21T10:49:12Z</cp:lastPrinted>
  <dcterms:created xsi:type="dcterms:W3CDTF">2007-10-02T06:56:55Z</dcterms:created>
  <dcterms:modified xsi:type="dcterms:W3CDTF">2016-06-01T07:01:06Z</dcterms:modified>
  <cp:category/>
  <cp:version/>
  <cp:contentType/>
  <cp:contentStatus/>
</cp:coreProperties>
</file>