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budg_r8_07" localSheetId="0">'Лист1'!$A$1:$G$61</definedName>
  </definedNames>
  <calcPr fullCalcOnLoad="1"/>
</workbook>
</file>

<file path=xl/sharedStrings.xml><?xml version="1.0" encoding="utf-8"?>
<sst xmlns="http://schemas.openxmlformats.org/spreadsheetml/2006/main" count="113" uniqueCount="113">
  <si>
    <t>Смоленской области</t>
  </si>
  <si>
    <t xml:space="preserve"> Наименование показателя</t>
  </si>
  <si>
    <t>Уточненный план на год, в тыс. руб.</t>
  </si>
  <si>
    <t>Исполнение на отчетную дату, в тыс. руб.</t>
  </si>
  <si>
    <t>1</t>
  </si>
  <si>
    <t>3</t>
  </si>
  <si>
    <t>4</t>
  </si>
  <si>
    <t>5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</si>
  <si>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</si>
  <si>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</si>
  <si>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</si>
  <si>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</si>
  <si>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</si>
  <si>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</si>
  <si>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</si>
  <si>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</si>
  <si>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</si>
  <si>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</si>
  <si>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Обслуживание государственного и муниципального долга</t>
  </si>
  <si>
    <t>Другие общегосударственные вопросы</t>
  </si>
  <si>
    <t>0400</t>
  </si>
  <si>
    <t>Национальная экономика</t>
  </si>
  <si>
    <t>0405</t>
  </si>
  <si>
    <t>Сельское хозяйство и рыболовство</t>
  </si>
  <si>
    <t>0700</t>
  </si>
  <si>
    <t>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</si>
  <si>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</si>
  <si>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</si>
  <si>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</si>
  <si>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</si>
  <si>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</si>
  <si>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</si>
  <si>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</si>
  <si>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</si>
  <si>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</si>
  <si>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</si>
  <si>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Другие вопросы в области культуры, кинематографии и средств массовой информации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</si>
  <si>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</si>
  <si>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</si>
  <si>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</si>
  <si>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</si>
  <si>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</si>
  <si>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</si>
  <si>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</si>
  <si>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1100</t>
  </si>
  <si>
    <t>9600</t>
  </si>
  <si>
    <t>Расходы бюджета - ИТОГО</t>
  </si>
  <si>
    <t>0701</t>
  </si>
  <si>
    <t>Дошкольное образование</t>
  </si>
  <si>
    <t xml:space="preserve">местный бюджет </t>
  </si>
  <si>
    <t>Исполнение бюджета, %</t>
  </si>
  <si>
    <t>Отчет об исполнении расходов  бюджета муниципального образования "Демидовский район"</t>
  </si>
  <si>
    <t>0500</t>
  </si>
  <si>
    <t>Жилищно-коммунальное хозяйство</t>
  </si>
  <si>
    <t>0501</t>
  </si>
  <si>
    <t>Жилищное хозяйство</t>
  </si>
  <si>
    <t>0105</t>
  </si>
  <si>
    <t>Судебная систама</t>
  </si>
  <si>
    <t>0408</t>
  </si>
  <si>
    <t>Транспорт</t>
  </si>
  <si>
    <t>0503</t>
  </si>
  <si>
    <t>Благоустройство</t>
  </si>
  <si>
    <t>Физическая культура и спорт</t>
  </si>
  <si>
    <t>Охрана семьи и детства</t>
  </si>
  <si>
    <t>1006</t>
  </si>
  <si>
    <t>Другие вопросы в области социальной политике</t>
  </si>
  <si>
    <t>0502</t>
  </si>
  <si>
    <t>0107</t>
  </si>
  <si>
    <t>Финансовое управление администрации муниципального образования "Демидовский район"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</si>
  <si>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</si>
  <si>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</si>
  <si>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</si>
  <si>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</si>
  <si>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</si>
  <si>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Охрана окружающей среды</t>
  </si>
  <si>
    <t>0600</t>
  </si>
  <si>
    <t>Обеспечение проведения выборов и референдумов</t>
  </si>
  <si>
    <t>0602</t>
  </si>
  <si>
    <t>Сбор,удаление отходов и очистка сточных вод</t>
  </si>
  <si>
    <t>0113</t>
  </si>
  <si>
    <t>0406</t>
  </si>
  <si>
    <t>Водное хозяйство</t>
  </si>
  <si>
    <t>0706</t>
  </si>
  <si>
    <t>Высшее и послевузовское профессиональное образование</t>
  </si>
  <si>
    <t>Средства массовой информации</t>
  </si>
  <si>
    <t>1300</t>
  </si>
  <si>
    <t>1400</t>
  </si>
  <si>
    <t>Межбюджетные трансферты бюжетам муниципальных образований</t>
  </si>
  <si>
    <t>1202</t>
  </si>
  <si>
    <t xml:space="preserve">Периодическая печать </t>
  </si>
  <si>
    <t>1301</t>
  </si>
  <si>
    <t>Обслуживание государственного внутреннего и муниципального долга</t>
  </si>
  <si>
    <t>1401</t>
  </si>
  <si>
    <t>1402</t>
  </si>
  <si>
    <t>Иные дотации</t>
  </si>
  <si>
    <t>0111</t>
  </si>
  <si>
    <t xml:space="preserve">Резервные фонды </t>
  </si>
  <si>
    <t>1101</t>
  </si>
  <si>
    <t xml:space="preserve">Физическая культура </t>
  </si>
  <si>
    <t xml:space="preserve">Дотации на выравнивание бюджетной обеспеченности мун. образований </t>
  </si>
  <si>
    <t>0410</t>
  </si>
  <si>
    <t>Связь и информатика</t>
  </si>
  <si>
    <t>0412</t>
  </si>
  <si>
    <t>Другие вопросы в области национальной экономики</t>
  </si>
  <si>
    <t>0200</t>
  </si>
  <si>
    <t>0204</t>
  </si>
  <si>
    <t>Национальная оборона</t>
  </si>
  <si>
    <t>Мобилизацианная подготовка экономики</t>
  </si>
  <si>
    <t>0409</t>
  </si>
  <si>
    <t>Дорожное хозяйство (дорожные фонды)</t>
  </si>
  <si>
    <t>1403</t>
  </si>
  <si>
    <t>Прочие межбюджетные трансферты общего характера</t>
  </si>
  <si>
    <t>на 1 ноября 2014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</si>
</sst>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&quot;р.&quot;_-;\-* #,##0.0&quot;р.&quot;_-;_-* &quot;-&quot;?&quot;р.&quot;_-;_-@_-"/>
    <numFmt numFmtId="170" formatCode="[$-FC19]d\ mmmm\ yyyy\ &quot;г.&quot;"/>
  </numFmts>
  <fonts count="37">
    <font>
      <sz val="10"/>
      <name val="Arial Cyr"/>
      <family val="0"/>
    </font>
    <font>
      <sz val="10"/>
      <color indexed="3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8"/>
      </bottom>
    </border>
    <border>
      <left style="thin">
        <color indexed="40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 style="thin">
        <color indexed="40"/>
      </right>
      <top style="thin">
        <color indexed="40"/>
      </top>
      <bottom style="thin">
        <color indexed="4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168" fontId="1" fillId="33" borderId="10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wrapText="1"/>
    </xf>
    <xf numFmtId="168" fontId="1" fillId="33" borderId="10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BreakPreview" zoomScaleNormal="90" zoomScaleSheetLayoutView="100" zoomScalePageLayoutView="0" workbookViewId="0" topLeftCell="A1">
      <selection activeCell="D51" sqref="D51"/>
    </sheetView>
  </sheetViews>
  <sheetFormatPr defaultColWidth="9.00390625" defaultRowHeight="12.75"/>
  <cols>
    <col min="1" max="1" width="6.00390625" style="0" customWidth="1"/>
    <col min="2" max="2" width="60.00390625" style="0" customWidth="1"/>
    <col min="3" max="3" width="19.125" style="0" customWidth="1"/>
    <col min="4" max="4" width="22.125" style="0" customWidth="1"/>
    <col min="5" max="5" width="14.125" style="0" customWidth="1"/>
    <col min="6" max="6" width="20.25390625" style="0" bestFit="1" customWidth="1"/>
    <col min="7" max="7" width="7.875" style="0" bestFit="1" customWidth="1"/>
  </cols>
  <sheetData>
    <row r="1" spans="1:5" ht="12.75" customHeight="1">
      <c r="A1" s="12" t="s">
        <v>68</v>
      </c>
      <c r="B1" s="12"/>
      <c r="C1" s="12"/>
      <c r="D1" s="12"/>
      <c r="E1" s="12"/>
    </row>
    <row r="2" spans="1:5" ht="12.75" customHeight="1">
      <c r="A2" s="12" t="s">
        <v>0</v>
      </c>
      <c r="B2" s="12"/>
      <c r="C2" s="12"/>
      <c r="D2" s="12"/>
      <c r="E2" s="12"/>
    </row>
    <row r="3" spans="1:5" ht="12.75" customHeight="1">
      <c r="A3" s="12" t="s">
        <v>51</v>
      </c>
      <c r="B3" s="12"/>
      <c r="C3" s="12"/>
      <c r="D3" s="12"/>
      <c r="E3" s="12"/>
    </row>
    <row r="4" spans="1:5" ht="12.75" customHeight="1">
      <c r="A4" s="12" t="s">
        <v>112</v>
      </c>
      <c r="B4" s="12"/>
      <c r="C4" s="12"/>
      <c r="D4" s="12"/>
      <c r="E4" s="12"/>
    </row>
    <row r="5" spans="1:5" ht="12" customHeight="1">
      <c r="A5" s="7"/>
      <c r="B5" s="7" t="s">
        <v>1</v>
      </c>
      <c r="C5" s="9" t="s">
        <v>49</v>
      </c>
      <c r="D5" s="10"/>
      <c r="E5" s="11"/>
    </row>
    <row r="6" spans="1:5" ht="27" customHeight="1">
      <c r="A6" s="8"/>
      <c r="B6" s="8"/>
      <c r="C6" s="1" t="s">
        <v>2</v>
      </c>
      <c r="D6" s="1" t="s">
        <v>3</v>
      </c>
      <c r="E6" s="1" t="s">
        <v>50</v>
      </c>
    </row>
    <row r="7" spans="1:5" ht="12.75">
      <c r="A7" s="2"/>
      <c r="B7" s="2" t="s">
        <v>4</v>
      </c>
      <c r="C7" s="1" t="s">
        <v>5</v>
      </c>
      <c r="D7" s="1" t="s">
        <v>6</v>
      </c>
      <c r="E7" s="1" t="s">
        <v>7</v>
      </c>
    </row>
    <row r="8" spans="1:5" ht="12.75">
      <c r="A8" s="3" t="s">
        <v>8</v>
      </c>
      <c r="B8" s="3" t="s">
        <v>9</v>
      </c>
      <c r="C8" s="4">
        <f>C9+C10+C11+C12+C13+C14+C15+C16</f>
        <v>28391.26</v>
      </c>
      <c r="D8" s="4">
        <f>D9+D10+D11+D12+D13+D14+D15+D16</f>
        <v>23087.649999999998</v>
      </c>
      <c r="E8" s="4">
        <f>D8/C8*100</f>
        <v>81.31956806425639</v>
      </c>
    </row>
    <row r="9" spans="1:5" ht="41.25" customHeight="1">
      <c r="A9" s="3" t="s">
        <v>10</v>
      </c>
      <c r="B9" s="3" t="s">
        <v>11</v>
      </c>
      <c r="C9" s="4">
        <v>1145.64</v>
      </c>
      <c r="D9" s="4">
        <v>937.2</v>
      </c>
      <c r="E9" s="4">
        <f aca="true" t="shared" si="0" ref="E9:E57">D9/C9*100</f>
        <v>81.80580287001152</v>
      </c>
    </row>
    <row r="10" spans="1:5" ht="36" customHeight="1">
      <c r="A10" s="3" t="s">
        <v>12</v>
      </c>
      <c r="B10" s="3" t="s">
        <v>13</v>
      </c>
      <c r="C10" s="4">
        <v>873.06</v>
      </c>
      <c r="D10" s="4">
        <v>799.1</v>
      </c>
      <c r="E10" s="4">
        <f t="shared" si="0"/>
        <v>91.52864637023802</v>
      </c>
    </row>
    <row r="11" spans="1:5" ht="50.25" customHeight="1">
      <c r="A11" s="3" t="s">
        <v>14</v>
      </c>
      <c r="B11" s="3" t="s">
        <v>15</v>
      </c>
      <c r="C11" s="4">
        <v>14645</v>
      </c>
      <c r="D11" s="4">
        <v>12217.2</v>
      </c>
      <c r="E11" s="4">
        <f t="shared" si="0"/>
        <v>83.42232843974054</v>
      </c>
    </row>
    <row r="12" spans="1:5" ht="12.75">
      <c r="A12" s="5" t="s">
        <v>56</v>
      </c>
      <c r="B12" s="3" t="s">
        <v>57</v>
      </c>
      <c r="C12" s="4"/>
      <c r="D12" s="4"/>
      <c r="E12" s="4"/>
    </row>
    <row r="13" spans="1:5" ht="32.25" customHeight="1">
      <c r="A13" s="3" t="s">
        <v>16</v>
      </c>
      <c r="B13" s="3" t="s">
        <v>17</v>
      </c>
      <c r="C13" s="4">
        <v>4975.3</v>
      </c>
      <c r="D13" s="4">
        <v>4195.6</v>
      </c>
      <c r="E13" s="4">
        <f t="shared" si="0"/>
        <v>84.328583201013</v>
      </c>
    </row>
    <row r="14" spans="1:5" ht="32.25" customHeight="1">
      <c r="A14" s="5" t="s">
        <v>67</v>
      </c>
      <c r="B14" s="3" t="s">
        <v>76</v>
      </c>
      <c r="C14" s="4">
        <v>1174.05</v>
      </c>
      <c r="D14" s="4">
        <v>1174.05</v>
      </c>
      <c r="E14" s="4"/>
    </row>
    <row r="15" spans="1:5" ht="32.25" customHeight="1">
      <c r="A15" s="5" t="s">
        <v>95</v>
      </c>
      <c r="B15" s="3" t="s">
        <v>96</v>
      </c>
      <c r="C15" s="4">
        <v>912.64</v>
      </c>
      <c r="D15" s="4">
        <v>0</v>
      </c>
      <c r="E15" s="4">
        <v>0</v>
      </c>
    </row>
    <row r="16" spans="1:5" ht="12.75">
      <c r="A16" s="5" t="s">
        <v>79</v>
      </c>
      <c r="B16" s="3" t="s">
        <v>19</v>
      </c>
      <c r="C16" s="4">
        <v>4665.57</v>
      </c>
      <c r="D16" s="4">
        <v>3764.5</v>
      </c>
      <c r="E16" s="4">
        <f>D16/C16*100</f>
        <v>80.68681854521527</v>
      </c>
    </row>
    <row r="17" spans="1:5" ht="12.75">
      <c r="A17" s="5" t="s">
        <v>104</v>
      </c>
      <c r="B17" s="3" t="s">
        <v>106</v>
      </c>
      <c r="C17" s="4">
        <v>0</v>
      </c>
      <c r="D17" s="4">
        <v>0</v>
      </c>
      <c r="E17" s="4"/>
    </row>
    <row r="18" spans="1:5" ht="12.75">
      <c r="A18" s="5" t="s">
        <v>105</v>
      </c>
      <c r="B18" s="3" t="s">
        <v>107</v>
      </c>
      <c r="C18" s="4">
        <v>0</v>
      </c>
      <c r="D18" s="4">
        <v>0</v>
      </c>
      <c r="E18" s="4"/>
    </row>
    <row r="19" spans="1:5" ht="12.75">
      <c r="A19" s="5" t="s">
        <v>69</v>
      </c>
      <c r="B19" s="3" t="s">
        <v>70</v>
      </c>
      <c r="C19" s="4">
        <f>C20</f>
        <v>20</v>
      </c>
      <c r="D19" s="4">
        <v>20</v>
      </c>
      <c r="E19" s="4"/>
    </row>
    <row r="20" spans="1:5" ht="25.5">
      <c r="A20" s="5" t="s">
        <v>71</v>
      </c>
      <c r="B20" s="3" t="s">
        <v>72</v>
      </c>
      <c r="C20" s="4">
        <v>20</v>
      </c>
      <c r="D20" s="4">
        <v>20</v>
      </c>
      <c r="E20" s="4"/>
    </row>
    <row r="21" spans="1:5" ht="12.75">
      <c r="A21" s="3" t="s">
        <v>20</v>
      </c>
      <c r="B21" s="3" t="s">
        <v>21</v>
      </c>
      <c r="C21" s="4">
        <f>C22+C23+C24+C25+C26+C27</f>
        <v>5886.83</v>
      </c>
      <c r="D21" s="4">
        <f>D22+D23+D24+D25+D26+D27</f>
        <v>4122.299999999999</v>
      </c>
      <c r="E21" s="4">
        <f t="shared" si="0"/>
        <v>70.02580336106189</v>
      </c>
    </row>
    <row r="22" spans="1:5" ht="12.75">
      <c r="A22" s="3" t="s">
        <v>22</v>
      </c>
      <c r="B22" s="3" t="s">
        <v>23</v>
      </c>
      <c r="C22" s="4">
        <v>974.9</v>
      </c>
      <c r="D22" s="4">
        <v>932.1</v>
      </c>
      <c r="E22" s="4">
        <f t="shared" si="0"/>
        <v>95.60980613396246</v>
      </c>
    </row>
    <row r="23" spans="1:5" ht="12.75">
      <c r="A23" s="5" t="s">
        <v>80</v>
      </c>
      <c r="B23" s="3" t="s">
        <v>81</v>
      </c>
      <c r="C23" s="4">
        <v>2427.07</v>
      </c>
      <c r="D23" s="4">
        <v>2427</v>
      </c>
      <c r="E23" s="4">
        <v>0</v>
      </c>
    </row>
    <row r="24" spans="1:5" ht="12.75">
      <c r="A24" s="5" t="s">
        <v>58</v>
      </c>
      <c r="B24" s="3" t="s">
        <v>59</v>
      </c>
      <c r="C24" s="4">
        <v>558</v>
      </c>
      <c r="D24" s="4">
        <v>418.5</v>
      </c>
      <c r="E24" s="4">
        <f t="shared" si="0"/>
        <v>75</v>
      </c>
    </row>
    <row r="25" spans="1:5" ht="12.75">
      <c r="A25" s="5" t="s">
        <v>108</v>
      </c>
      <c r="B25" s="3" t="s">
        <v>109</v>
      </c>
      <c r="C25" s="4">
        <v>193.8</v>
      </c>
      <c r="D25" s="4">
        <v>123.7</v>
      </c>
      <c r="E25" s="4">
        <f t="shared" si="0"/>
        <v>63.82868937048504</v>
      </c>
    </row>
    <row r="26" spans="1:5" ht="12.75">
      <c r="A26" s="5" t="s">
        <v>100</v>
      </c>
      <c r="B26" s="3" t="s">
        <v>101</v>
      </c>
      <c r="C26" s="4">
        <v>0</v>
      </c>
      <c r="D26" s="4">
        <v>0</v>
      </c>
      <c r="E26" s="4">
        <v>0</v>
      </c>
    </row>
    <row r="27" spans="1:5" ht="12.75">
      <c r="A27" s="5" t="s">
        <v>102</v>
      </c>
      <c r="B27" s="3" t="s">
        <v>103</v>
      </c>
      <c r="C27" s="4">
        <v>1733.06</v>
      </c>
      <c r="D27" s="4">
        <v>221</v>
      </c>
      <c r="E27" s="4">
        <v>0</v>
      </c>
    </row>
    <row r="28" spans="1:5" ht="12.75">
      <c r="A28" s="5" t="s">
        <v>52</v>
      </c>
      <c r="B28" s="3" t="s">
        <v>53</v>
      </c>
      <c r="C28" s="4">
        <f>C29+C30+C31</f>
        <v>744.36</v>
      </c>
      <c r="D28" s="4">
        <f>D29+D30+D31</f>
        <v>438.99</v>
      </c>
      <c r="E28" s="4">
        <v>0</v>
      </c>
    </row>
    <row r="29" spans="1:5" ht="12.75">
      <c r="A29" s="5" t="s">
        <v>54</v>
      </c>
      <c r="B29" s="3" t="s">
        <v>55</v>
      </c>
      <c r="C29" s="4">
        <v>0</v>
      </c>
      <c r="D29" s="4">
        <v>0</v>
      </c>
      <c r="E29" s="4">
        <v>0</v>
      </c>
    </row>
    <row r="30" spans="1:5" ht="12.75">
      <c r="A30" s="5" t="s">
        <v>66</v>
      </c>
      <c r="B30" s="3" t="s">
        <v>73</v>
      </c>
      <c r="C30" s="4">
        <v>194.36</v>
      </c>
      <c r="D30" s="4">
        <v>0.1</v>
      </c>
      <c r="E30" s="4">
        <v>0</v>
      </c>
    </row>
    <row r="31" spans="1:5" ht="12.75">
      <c r="A31" s="5" t="s">
        <v>60</v>
      </c>
      <c r="B31" s="3" t="s">
        <v>61</v>
      </c>
      <c r="C31" s="4">
        <v>550</v>
      </c>
      <c r="D31" s="4">
        <v>438.89</v>
      </c>
      <c r="E31" s="4">
        <f t="shared" si="0"/>
        <v>79.79818181818182</v>
      </c>
    </row>
    <row r="32" spans="1:5" ht="12.75">
      <c r="A32" s="5" t="s">
        <v>75</v>
      </c>
      <c r="B32" s="3" t="s">
        <v>74</v>
      </c>
      <c r="C32" s="4">
        <v>0</v>
      </c>
      <c r="D32" s="4">
        <v>0</v>
      </c>
      <c r="E32" s="4"/>
    </row>
    <row r="33" spans="1:5" ht="12.75">
      <c r="A33" s="5" t="s">
        <v>77</v>
      </c>
      <c r="B33" s="3" t="s">
        <v>78</v>
      </c>
      <c r="C33" s="4">
        <v>0</v>
      </c>
      <c r="D33" s="4">
        <v>0</v>
      </c>
      <c r="E33" s="4"/>
    </row>
    <row r="34" spans="1:5" ht="12.75">
      <c r="A34" s="3" t="s">
        <v>24</v>
      </c>
      <c r="B34" s="3" t="s">
        <v>25</v>
      </c>
      <c r="C34" s="6">
        <f>C35+C36+C37+C38+C39</f>
        <v>171557.68</v>
      </c>
      <c r="D34" s="6">
        <f>D35+D36+D37+D38+D39</f>
        <v>138117.19999999998</v>
      </c>
      <c r="E34" s="4">
        <f t="shared" si="0"/>
        <v>80.50773360889468</v>
      </c>
    </row>
    <row r="35" spans="1:5" ht="12.75">
      <c r="A35" s="5" t="s">
        <v>47</v>
      </c>
      <c r="B35" s="3" t="s">
        <v>48</v>
      </c>
      <c r="C35" s="4">
        <v>27487.5</v>
      </c>
      <c r="D35" s="4">
        <v>21707.1</v>
      </c>
      <c r="E35" s="4">
        <f t="shared" si="0"/>
        <v>78.97080491132333</v>
      </c>
    </row>
    <row r="36" spans="1:5" ht="12.75">
      <c r="A36" s="3" t="s">
        <v>26</v>
      </c>
      <c r="B36" s="3" t="s">
        <v>27</v>
      </c>
      <c r="C36" s="4">
        <v>136069.9</v>
      </c>
      <c r="D36" s="4">
        <v>109796</v>
      </c>
      <c r="E36" s="4">
        <f t="shared" si="0"/>
        <v>80.69088020201383</v>
      </c>
    </row>
    <row r="37" spans="1:5" ht="12.75">
      <c r="A37" s="5" t="s">
        <v>82</v>
      </c>
      <c r="B37" s="3" t="s">
        <v>83</v>
      </c>
      <c r="C37" s="4">
        <v>0</v>
      </c>
      <c r="D37" s="4">
        <v>0</v>
      </c>
      <c r="E37" s="4"/>
    </row>
    <row r="38" spans="1:5" ht="12.75">
      <c r="A38" s="3" t="s">
        <v>28</v>
      </c>
      <c r="B38" s="3" t="s">
        <v>29</v>
      </c>
      <c r="C38" s="4">
        <v>773.98</v>
      </c>
      <c r="D38" s="4">
        <v>639.3</v>
      </c>
      <c r="E38" s="4">
        <f t="shared" si="0"/>
        <v>82.59903356675883</v>
      </c>
    </row>
    <row r="39" spans="1:5" ht="12.75">
      <c r="A39" s="3" t="s">
        <v>30</v>
      </c>
      <c r="B39" s="3" t="s">
        <v>31</v>
      </c>
      <c r="C39" s="4">
        <v>7226.3</v>
      </c>
      <c r="D39" s="4">
        <v>5974.8</v>
      </c>
      <c r="E39" s="4">
        <f t="shared" si="0"/>
        <v>82.68131685648257</v>
      </c>
    </row>
    <row r="40" spans="1:5" ht="12.75">
      <c r="A40" s="3" t="s">
        <v>32</v>
      </c>
      <c r="B40" s="3" t="s">
        <v>33</v>
      </c>
      <c r="C40" s="4">
        <f>C41+C42</f>
        <v>30644.8</v>
      </c>
      <c r="D40" s="4">
        <f>D41+D42</f>
        <v>24404.8</v>
      </c>
      <c r="E40" s="4">
        <f t="shared" si="0"/>
        <v>79.63765467550775</v>
      </c>
    </row>
    <row r="41" spans="1:5" ht="12.75">
      <c r="A41" s="3" t="s">
        <v>34</v>
      </c>
      <c r="B41" s="3" t="s">
        <v>35</v>
      </c>
      <c r="C41" s="4">
        <v>28536.7</v>
      </c>
      <c r="D41" s="4">
        <v>22683.6</v>
      </c>
      <c r="E41" s="4">
        <f t="shared" si="0"/>
        <v>79.4892191458718</v>
      </c>
    </row>
    <row r="42" spans="1:5" ht="25.5">
      <c r="A42" s="3">
        <v>804</v>
      </c>
      <c r="B42" s="3" t="s">
        <v>36</v>
      </c>
      <c r="C42" s="4">
        <v>2108.1</v>
      </c>
      <c r="D42" s="4">
        <v>1721.2</v>
      </c>
      <c r="E42" s="4">
        <f t="shared" si="0"/>
        <v>81.64698069351549</v>
      </c>
    </row>
    <row r="43" spans="1:5" ht="12.75">
      <c r="A43" s="3" t="s">
        <v>37</v>
      </c>
      <c r="B43" s="3" t="s">
        <v>38</v>
      </c>
      <c r="C43" s="4">
        <f>C44+C45+C46+C47</f>
        <v>19072.8</v>
      </c>
      <c r="D43" s="4">
        <f>D44+D45+D46+D47</f>
        <v>16765.8</v>
      </c>
      <c r="E43" s="4">
        <f t="shared" si="0"/>
        <v>87.90424059393482</v>
      </c>
    </row>
    <row r="44" spans="1:5" ht="12.75">
      <c r="A44" s="3" t="s">
        <v>39</v>
      </c>
      <c r="B44" s="3" t="s">
        <v>40</v>
      </c>
      <c r="C44" s="4">
        <v>1678.7</v>
      </c>
      <c r="D44" s="4">
        <v>1678.7</v>
      </c>
      <c r="E44" s="4">
        <f t="shared" si="0"/>
        <v>100</v>
      </c>
    </row>
    <row r="45" spans="1:5" ht="12.75">
      <c r="A45" s="3" t="s">
        <v>41</v>
      </c>
      <c r="B45" s="3" t="s">
        <v>42</v>
      </c>
      <c r="C45" s="4">
        <v>6448.8</v>
      </c>
      <c r="D45" s="4">
        <v>5298.8</v>
      </c>
      <c r="E45" s="4">
        <f t="shared" si="0"/>
        <v>82.16722491006078</v>
      </c>
    </row>
    <row r="46" spans="1:5" ht="12.75">
      <c r="A46" s="3" t="s">
        <v>43</v>
      </c>
      <c r="B46" s="3" t="s">
        <v>63</v>
      </c>
      <c r="C46" s="4">
        <v>10717.2</v>
      </c>
      <c r="D46" s="4">
        <v>9589.2</v>
      </c>
      <c r="E46" s="4">
        <f t="shared" si="0"/>
        <v>89.47486283730825</v>
      </c>
    </row>
    <row r="47" spans="1:5" ht="12.75">
      <c r="A47" s="5" t="s">
        <v>64</v>
      </c>
      <c r="B47" s="3" t="s">
        <v>65</v>
      </c>
      <c r="C47" s="4">
        <v>228.1</v>
      </c>
      <c r="D47" s="4">
        <v>199.1</v>
      </c>
      <c r="E47" s="4">
        <f t="shared" si="0"/>
        <v>87.28627794826829</v>
      </c>
    </row>
    <row r="48" spans="1:5" ht="12.75">
      <c r="A48" s="3" t="s">
        <v>44</v>
      </c>
      <c r="B48" s="3" t="s">
        <v>62</v>
      </c>
      <c r="C48" s="4">
        <f>C49</f>
        <v>188.1</v>
      </c>
      <c r="D48" s="4">
        <f>D49</f>
        <v>143.5</v>
      </c>
      <c r="E48" s="4">
        <f t="shared" si="0"/>
        <v>76.28920786815524</v>
      </c>
    </row>
    <row r="49" spans="1:5" ht="12.75">
      <c r="A49" s="5" t="s">
        <v>97</v>
      </c>
      <c r="B49" s="3" t="s">
        <v>98</v>
      </c>
      <c r="C49" s="4">
        <v>188.1</v>
      </c>
      <c r="D49" s="4">
        <v>143.5</v>
      </c>
      <c r="E49" s="4">
        <f t="shared" si="0"/>
        <v>76.28920786815524</v>
      </c>
    </row>
    <row r="50" spans="1:5" ht="12.75">
      <c r="A50" s="5">
        <v>1200</v>
      </c>
      <c r="B50" s="3" t="s">
        <v>84</v>
      </c>
      <c r="C50" s="4">
        <f>C51</f>
        <v>485.1</v>
      </c>
      <c r="D50" s="4">
        <f>D51</f>
        <v>346.9</v>
      </c>
      <c r="E50" s="4">
        <f t="shared" si="0"/>
        <v>71.51102865388579</v>
      </c>
    </row>
    <row r="51" spans="1:5" ht="12.75">
      <c r="A51" s="5" t="s">
        <v>88</v>
      </c>
      <c r="B51" s="3" t="s">
        <v>89</v>
      </c>
      <c r="C51" s="4">
        <v>485.1</v>
      </c>
      <c r="D51" s="4">
        <v>346.9</v>
      </c>
      <c r="E51" s="4">
        <f t="shared" si="0"/>
        <v>71.51102865388579</v>
      </c>
    </row>
    <row r="52" spans="1:5" ht="12.75">
      <c r="A52" s="5" t="s">
        <v>85</v>
      </c>
      <c r="B52" s="3" t="s">
        <v>18</v>
      </c>
      <c r="C52" s="4">
        <f>C53</f>
        <v>84</v>
      </c>
      <c r="D52" s="4">
        <f>D53</f>
        <v>0</v>
      </c>
      <c r="E52" s="4">
        <v>0</v>
      </c>
    </row>
    <row r="53" spans="1:5" ht="25.5">
      <c r="A53" s="5" t="s">
        <v>90</v>
      </c>
      <c r="B53" s="3" t="s">
        <v>91</v>
      </c>
      <c r="C53" s="4">
        <v>84</v>
      </c>
      <c r="D53" s="4">
        <v>0</v>
      </c>
      <c r="E53" s="4">
        <v>0</v>
      </c>
    </row>
    <row r="54" spans="1:5" ht="15" customHeight="1">
      <c r="A54" s="5" t="s">
        <v>86</v>
      </c>
      <c r="B54" s="3" t="s">
        <v>87</v>
      </c>
      <c r="C54" s="4">
        <f>C55+C56+C57</f>
        <v>21724.4</v>
      </c>
      <c r="D54" s="4">
        <f>D55+D56+D57</f>
        <v>18040</v>
      </c>
      <c r="E54" s="4">
        <f t="shared" si="0"/>
        <v>83.04026808565483</v>
      </c>
    </row>
    <row r="55" spans="1:5" ht="27" customHeight="1">
      <c r="A55" s="5" t="s">
        <v>92</v>
      </c>
      <c r="B55" s="3" t="s">
        <v>99</v>
      </c>
      <c r="C55" s="4">
        <v>21606.4</v>
      </c>
      <c r="D55" s="4">
        <v>18040</v>
      </c>
      <c r="E55" s="4">
        <f t="shared" si="0"/>
        <v>83.49377962085308</v>
      </c>
    </row>
    <row r="56" spans="1:5" ht="15.75" customHeight="1">
      <c r="A56" s="5" t="s">
        <v>93</v>
      </c>
      <c r="B56" s="3" t="s">
        <v>94</v>
      </c>
      <c r="C56" s="4">
        <v>0</v>
      </c>
      <c r="D56" s="4">
        <v>0</v>
      </c>
      <c r="E56" s="4">
        <v>0</v>
      </c>
    </row>
    <row r="57" spans="1:5" ht="15.75" customHeight="1">
      <c r="A57" s="5" t="s">
        <v>110</v>
      </c>
      <c r="B57" s="3" t="s">
        <v>111</v>
      </c>
      <c r="C57" s="4">
        <v>118</v>
      </c>
      <c r="D57" s="4">
        <v>0</v>
      </c>
      <c r="E57" s="4">
        <f t="shared" si="0"/>
        <v>0</v>
      </c>
    </row>
    <row r="58" spans="1:5" ht="12.75">
      <c r="A58" s="3" t="s">
        <v>45</v>
      </c>
      <c r="B58" s="3" t="s">
        <v>46</v>
      </c>
      <c r="C58" s="4">
        <f>C8+C17+C19+C21+C28+C32+C34+C40+C43+C48+C50+C52+C54</f>
        <v>278799.33</v>
      </c>
      <c r="D58" s="4">
        <f>D8+D19+D17+D21+D28+D32+D34+D40+D43+D48+D50+D52+D54</f>
        <v>225487.13999999996</v>
      </c>
      <c r="E58" s="4">
        <f>D58/C58*100</f>
        <v>80.87793467796351</v>
      </c>
    </row>
  </sheetData>
  <sheetProtection/>
  <mergeCells count="7">
    <mergeCell ref="A5:A6"/>
    <mergeCell ref="B5:B6"/>
    <mergeCell ref="C5:E5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2014-07-16T08:24:38Z</cp:lastPrinted>
  <dcterms:created xsi:type="dcterms:W3CDTF">2007-10-02T06:59:09Z</dcterms:created>
  <dcterms:modified xsi:type="dcterms:W3CDTF">2014-12-22T13:51:53Z</dcterms:modified>
  <cp:category/>
  <cp:version/>
  <cp:contentType/>
  <cp:contentStatus/>
</cp:coreProperties>
</file>