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97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<sst xmlns="http://schemas.openxmlformats.org/spreadsheetml/2006/main" count="116" uniqueCount="116">
  <si>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</si>
  <si>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</si>
  <si>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</si>
  <si>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</si>
  <si>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</si>
  <si>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</si>
  <si>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</si>
  <si>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</si>
  <si>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</si>
  <si>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</si>
  <si>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</si>
  <si>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</si>
  <si>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</si>
  <si>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</si>
  <si>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</si>
  <si>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</si>
  <si>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</si>
  <si>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</si>
  <si>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</si>
  <si>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</si>
  <si>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</si>
  <si>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</si>
  <si>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</si>
  <si>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</si>
  <si>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</si>
  <si>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</si>
  <si>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</si>
  <si>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</si>
  <si>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</si>
  <si>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</si>
  <si>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</si>
  <si>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</si>
  <si>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</si>
  <si>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</si>
  <si>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</si>
  <si>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</si>
  <si>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</si>
  <si>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</si>
  <si>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</si>
  <si>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</si>
  <si>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</si>
  <si>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</si>
  <si>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</si>
  <si>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</si>
  <si>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</si>
  <si>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</si>
  <si>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</si>
  <si>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</si>
  <si>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</si>
  <si>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</si>
  <si>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</si>
  <si>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</si>
  <si>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</si>
  <si>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</si>
  <si>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</si>
  <si>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</si>
  <si>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</si>
  <si>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</si>
  <si>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</si>
  <si>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</si>
  <si>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</si>
  <si>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</si>
  <si>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</si>
  <si>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</si>
  <si>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</si>
  <si>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</si>
  <si>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</si>
  <si>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</si>
  <si>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</si>
  <si>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</si>
  <si>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</si>
  <si>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</si>
  <si>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</si>
  <si>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</si>
  <si>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</si>
  <si>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</si>
  <si>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</si>
  <si>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</si>
  <si>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</si>
  <si>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</si>
  <si>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</si>
  <si>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</si>
  <si>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</si>
  <si>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</si>
  <si>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</si>
  <si>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</si>
  <si>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</si>
  <si>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</si>
  <si>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</si>
  <si>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</si>
  <si>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</si>
  <si>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</si>
  <si>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</si>
  <si>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</si>
  <si>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</si>
  <si>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</si>
  <si>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</si>
  <si>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</si>
  <si>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</si>
  <si>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</si>
  <si>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</si>
  <si>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</si>
  <si>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</si>
  <si>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</si>
  <si>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</si>
  <si>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</si>
  <si>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</si>
  <si>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</si>
  <si>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</si>
  <si>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</si>
  <si>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</si>
  <si>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</si>
  <si>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</si>
  <si>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</si>
  <si>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</si>
  <si>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апреля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</si>
</sst>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1">
      <selection activeCell="D59" sqref="D59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36233.791000000005</v>
      </c>
      <c r="D8" s="4">
        <f>D9+D10+D11+D12+D13+D14+D15+D16</f>
        <v>6898.951</v>
      </c>
      <c r="E8" s="4">
        <f>D8/C8*100</f>
        <v>19.04010264893342</v>
      </c>
    </row>
    <row r="9" spans="1:5" ht="41.25" customHeight="1">
      <c r="A9" s="3" t="s">
        <v>9</v>
      </c>
      <c r="B9" s="3" t="s">
        <v>10</v>
      </c>
      <c r="C9" s="4">
        <v>1629.92</v>
      </c>
      <c r="D9" s="4">
        <v>248.687</v>
      </c>
      <c r="E9" s="4">
        <f aca="true" t="shared" si="0" ref="E9:E59">D9/C9*100</f>
        <v>15.25762000588986</v>
      </c>
    </row>
    <row r="10" spans="1:5" ht="36" customHeight="1">
      <c r="A10" s="3" t="s">
        <v>11</v>
      </c>
      <c r="B10" s="3" t="s">
        <v>12</v>
      </c>
      <c r="C10" s="4">
        <v>2622.4</v>
      </c>
      <c r="D10" s="4">
        <v>181.35</v>
      </c>
      <c r="E10" s="4">
        <f t="shared" si="0"/>
        <v>6.915420988407566</v>
      </c>
    </row>
    <row r="11" spans="1:5" ht="50.25" customHeight="1">
      <c r="A11" s="3" t="s">
        <v>13</v>
      </c>
      <c r="B11" s="3" t="s">
        <v>14</v>
      </c>
      <c r="C11" s="4">
        <v>18105.151</v>
      </c>
      <c r="D11" s="4">
        <v>3542.409</v>
      </c>
      <c r="E11" s="4">
        <f t="shared" si="0"/>
        <v>19.565752309936546</v>
      </c>
    </row>
    <row r="12" spans="1:5" ht="12.75">
      <c r="A12" s="5" t="s">
        <v>49</v>
      </c>
      <c r="B12" s="3" t="s">
        <v>50</v>
      </c>
      <c r="C12" s="4">
        <v>1.4</v>
      </c>
      <c r="D12" s="4">
        <v>0</v>
      </c>
      <c r="E12" s="4">
        <f t="shared" si="0"/>
        <v>0</v>
      </c>
    </row>
    <row r="13" spans="1:5" ht="32.25" customHeight="1">
      <c r="A13" s="3" t="s">
        <v>15</v>
      </c>
      <c r="B13" s="3" t="s">
        <v>16</v>
      </c>
      <c r="C13" s="4">
        <v>6144.1</v>
      </c>
      <c r="D13" s="4">
        <v>1222.629</v>
      </c>
      <c r="E13" s="4">
        <f t="shared" si="0"/>
        <v>19.899236666069886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 t="e">
        <f t="shared" si="0"/>
        <v>#DIV/0!</v>
      </c>
    </row>
    <row r="15" spans="1:5" ht="32.25" customHeight="1">
      <c r="A15" s="5" t="s">
        <v>81</v>
      </c>
      <c r="B15" s="3" t="s">
        <v>82</v>
      </c>
      <c r="C15" s="4">
        <v>622.793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7108.027</v>
      </c>
      <c r="D16" s="4">
        <v>1703.876</v>
      </c>
      <c r="E16" s="4">
        <f t="shared" si="0"/>
        <v>23.971152613798456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20</v>
      </c>
      <c r="D19" s="4">
        <f>SUM(D20)</f>
        <v>0</v>
      </c>
      <c r="E19" s="4">
        <f t="shared" si="0"/>
        <v>0</v>
      </c>
    </row>
    <row r="20" spans="1:5" ht="25.5">
      <c r="A20" s="5" t="s">
        <v>62</v>
      </c>
      <c r="B20" s="3" t="s">
        <v>63</v>
      </c>
      <c r="C20" s="4">
        <v>20</v>
      </c>
      <c r="D20" s="4">
        <v>0</v>
      </c>
      <c r="E20" s="4">
        <f t="shared" si="0"/>
        <v>0</v>
      </c>
    </row>
    <row r="21" spans="1:5" ht="12.75">
      <c r="A21" s="3" t="s">
        <v>18</v>
      </c>
      <c r="B21" s="3" t="s">
        <v>103</v>
      </c>
      <c r="C21" s="4">
        <f>SUM(C22:C27)</f>
        <v>9623.025</v>
      </c>
      <c r="D21" s="4">
        <f>D22+D23+D24+D25+D26+D27</f>
        <v>543.932</v>
      </c>
      <c r="E21" s="4">
        <f t="shared" si="0"/>
        <v>5.6524014018460935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292.7</v>
      </c>
      <c r="D23" s="4">
        <v>0</v>
      </c>
      <c r="E23" s="4">
        <f t="shared" si="0"/>
        <v>0</v>
      </c>
    </row>
    <row r="24" spans="1:5" ht="12.75">
      <c r="A24" s="5" t="s">
        <v>51</v>
      </c>
      <c r="B24" s="3" t="s">
        <v>52</v>
      </c>
      <c r="C24" s="4">
        <v>710.2</v>
      </c>
      <c r="D24" s="4">
        <v>116.196</v>
      </c>
      <c r="E24" s="4">
        <f t="shared" si="0"/>
        <v>16.36102506336243</v>
      </c>
    </row>
    <row r="25" spans="1:5" ht="12.75">
      <c r="A25" s="5" t="s">
        <v>93</v>
      </c>
      <c r="B25" s="3" t="s">
        <v>94</v>
      </c>
      <c r="C25" s="4">
        <v>8311.3</v>
      </c>
      <c r="D25" s="4">
        <v>427.736</v>
      </c>
      <c r="E25" s="4">
        <f t="shared" si="0"/>
        <v>5.146439185205684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308.825</v>
      </c>
      <c r="D27" s="4">
        <v>0</v>
      </c>
      <c r="E27" s="4">
        <f t="shared" si="0"/>
        <v>0</v>
      </c>
    </row>
    <row r="28" spans="1:5" ht="12.75">
      <c r="A28" s="5" t="s">
        <v>46</v>
      </c>
      <c r="B28" s="3" t="s">
        <v>104</v>
      </c>
      <c r="C28" s="4">
        <f>SUM(C29:C31)</f>
        <v>83.2</v>
      </c>
      <c r="D28" s="4">
        <f>D29+D30+D31</f>
        <v>11.61</v>
      </c>
      <c r="E28" s="4">
        <f t="shared" si="0"/>
        <v>13.95432692307692</v>
      </c>
    </row>
    <row r="29" spans="1:5" ht="12.75">
      <c r="A29" s="5" t="s">
        <v>47</v>
      </c>
      <c r="B29" s="3" t="s">
        <v>48</v>
      </c>
      <c r="C29" s="4">
        <v>83.2</v>
      </c>
      <c r="D29" s="4">
        <v>11.61</v>
      </c>
      <c r="E29" s="4">
        <f t="shared" si="0"/>
        <v>13.95432692307692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219279.566</v>
      </c>
      <c r="D34" s="6">
        <f>SUM(D35:D40)</f>
        <v>52837.454</v>
      </c>
      <c r="E34" s="4">
        <f t="shared" si="0"/>
        <v>24.09593149231242</v>
      </c>
    </row>
    <row r="35" spans="1:5" ht="12.75">
      <c r="A35" s="5" t="s">
        <v>41</v>
      </c>
      <c r="B35" s="3" t="s">
        <v>42</v>
      </c>
      <c r="C35" s="4">
        <v>33849.8</v>
      </c>
      <c r="D35" s="4">
        <v>7975.441</v>
      </c>
      <c r="E35" s="4">
        <f t="shared" si="0"/>
        <v>23.561264763750447</v>
      </c>
    </row>
    <row r="36" spans="1:5" ht="12.75">
      <c r="A36" s="3" t="s">
        <v>22</v>
      </c>
      <c r="B36" s="3" t="s">
        <v>23</v>
      </c>
      <c r="C36" s="4">
        <v>156944.816</v>
      </c>
      <c r="D36" s="4">
        <v>39118.367</v>
      </c>
      <c r="E36" s="4">
        <f t="shared" si="0"/>
        <v>24.924918195450303</v>
      </c>
    </row>
    <row r="37" spans="1:5" ht="12.75">
      <c r="A37" s="5" t="s">
        <v>98</v>
      </c>
      <c r="B37" s="3" t="s">
        <v>99</v>
      </c>
      <c r="C37" s="4">
        <v>15201.434</v>
      </c>
      <c r="D37" s="4">
        <v>3240.53</v>
      </c>
      <c r="E37" s="4">
        <f t="shared" si="0"/>
        <v>21.317265200112047</v>
      </c>
    </row>
    <row r="38" spans="1:5" ht="25.5">
      <c r="A38" s="5" t="s">
        <v>113</v>
      </c>
      <c r="B38" s="3" t="s">
        <v>114</v>
      </c>
      <c r="C38" s="4">
        <v>232.472</v>
      </c>
      <c r="D38" s="4">
        <v>56.784</v>
      </c>
      <c r="E38" s="4">
        <f t="shared" si="0"/>
        <v>24.426167452424377</v>
      </c>
    </row>
    <row r="39" spans="1:5" ht="12.75">
      <c r="A39" s="3" t="s">
        <v>24</v>
      </c>
      <c r="B39" s="3" t="s">
        <v>25</v>
      </c>
      <c r="C39" s="4">
        <v>792.4</v>
      </c>
      <c r="D39" s="4">
        <v>13.983</v>
      </c>
      <c r="E39" s="4">
        <f t="shared" si="0"/>
        <v>1.7646390711761737</v>
      </c>
    </row>
    <row r="40" spans="1:5" ht="12.75">
      <c r="A40" s="3" t="s">
        <v>26</v>
      </c>
      <c r="B40" s="3" t="s">
        <v>27</v>
      </c>
      <c r="C40" s="4">
        <v>12258.644</v>
      </c>
      <c r="D40" s="4">
        <v>2432.349</v>
      </c>
      <c r="E40" s="4">
        <f t="shared" si="0"/>
        <v>19.84190910511799</v>
      </c>
    </row>
    <row r="41" spans="1:5" ht="12.75">
      <c r="A41" s="3" t="s">
        <v>28</v>
      </c>
      <c r="B41" s="3" t="s">
        <v>107</v>
      </c>
      <c r="C41" s="4">
        <f>SUM(C42:C43)</f>
        <v>42885.917</v>
      </c>
      <c r="D41" s="4">
        <f>D42+D43</f>
        <v>10973.460000000001</v>
      </c>
      <c r="E41" s="4">
        <f t="shared" si="0"/>
        <v>25.58756059710697</v>
      </c>
    </row>
    <row r="42" spans="1:5" ht="12.75">
      <c r="A42" s="3" t="s">
        <v>29</v>
      </c>
      <c r="B42" s="3" t="s">
        <v>30</v>
      </c>
      <c r="C42" s="4">
        <v>39928.017</v>
      </c>
      <c r="D42" s="4">
        <v>10426.842</v>
      </c>
      <c r="E42" s="4">
        <f t="shared" si="0"/>
        <v>26.114099280212187</v>
      </c>
    </row>
    <row r="43" spans="1:5" ht="25.5">
      <c r="A43" s="7" t="s">
        <v>97</v>
      </c>
      <c r="B43" s="3" t="s">
        <v>31</v>
      </c>
      <c r="C43" s="4">
        <v>2957.9</v>
      </c>
      <c r="D43" s="4">
        <v>546.618</v>
      </c>
      <c r="E43" s="4">
        <f t="shared" si="0"/>
        <v>18.479935089083472</v>
      </c>
    </row>
    <row r="44" spans="1:5" ht="12.75">
      <c r="A44" s="3" t="s">
        <v>32</v>
      </c>
      <c r="B44" s="3" t="s">
        <v>108</v>
      </c>
      <c r="C44" s="4">
        <f>SUM(C45:C48)</f>
        <v>23412.984999999997</v>
      </c>
      <c r="D44" s="4">
        <f>SUM(D45:D48)</f>
        <v>3786.865</v>
      </c>
      <c r="E44" s="4">
        <f t="shared" si="0"/>
        <v>16.174208457400884</v>
      </c>
    </row>
    <row r="45" spans="1:5" ht="12.75">
      <c r="A45" s="3" t="s">
        <v>33</v>
      </c>
      <c r="B45" s="3" t="s">
        <v>34</v>
      </c>
      <c r="C45" s="4">
        <v>3739</v>
      </c>
      <c r="D45" s="4">
        <v>893.463</v>
      </c>
      <c r="E45" s="4">
        <f t="shared" si="0"/>
        <v>23.895774271195506</v>
      </c>
    </row>
    <row r="46" spans="1:5" ht="12.75">
      <c r="A46" s="3" t="s">
        <v>35</v>
      </c>
      <c r="B46" s="3" t="s">
        <v>36</v>
      </c>
      <c r="C46" s="4">
        <v>2306</v>
      </c>
      <c r="D46" s="4">
        <v>564.264</v>
      </c>
      <c r="E46" s="4">
        <f t="shared" si="0"/>
        <v>24.46938421509107</v>
      </c>
    </row>
    <row r="47" spans="1:5" ht="12.75">
      <c r="A47" s="3" t="s">
        <v>37</v>
      </c>
      <c r="B47" s="3" t="s">
        <v>55</v>
      </c>
      <c r="C47" s="4">
        <v>15694.185</v>
      </c>
      <c r="D47" s="4">
        <v>2010.663</v>
      </c>
      <c r="E47" s="4">
        <f t="shared" si="0"/>
        <v>12.811515857624975</v>
      </c>
    </row>
    <row r="48" spans="1:5" ht="12.75">
      <c r="A48" s="5" t="s">
        <v>56</v>
      </c>
      <c r="B48" s="3" t="s">
        <v>57</v>
      </c>
      <c r="C48" s="4">
        <v>1673.8</v>
      </c>
      <c r="D48" s="4">
        <v>318.475</v>
      </c>
      <c r="E48" s="4">
        <f t="shared" si="0"/>
        <v>19.02706416537221</v>
      </c>
    </row>
    <row r="49" spans="1:5" ht="12.75">
      <c r="A49" s="3" t="s">
        <v>38</v>
      </c>
      <c r="B49" s="3" t="s">
        <v>109</v>
      </c>
      <c r="C49" s="4">
        <f>SUM(C50)</f>
        <v>602.6</v>
      </c>
      <c r="D49" s="4">
        <f>D50</f>
        <v>101.4</v>
      </c>
      <c r="E49" s="4">
        <f t="shared" si="0"/>
        <v>16.827082641885163</v>
      </c>
    </row>
    <row r="50" spans="1:5" ht="12.75">
      <c r="A50" s="5" t="s">
        <v>83</v>
      </c>
      <c r="B50" s="3" t="s">
        <v>84</v>
      </c>
      <c r="C50" s="4">
        <v>602.6</v>
      </c>
      <c r="D50" s="4">
        <v>101.4</v>
      </c>
      <c r="E50" s="4">
        <f t="shared" si="0"/>
        <v>16.827082641885163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30</v>
      </c>
      <c r="D53" s="4">
        <f>SUM(D54)</f>
        <v>0</v>
      </c>
      <c r="E53" s="4">
        <f t="shared" si="0"/>
        <v>0</v>
      </c>
    </row>
    <row r="54" spans="1:5" ht="25.5">
      <c r="A54" s="5" t="s">
        <v>76</v>
      </c>
      <c r="B54" s="3" t="s">
        <v>77</v>
      </c>
      <c r="C54" s="4">
        <v>30</v>
      </c>
      <c r="D54" s="4">
        <v>0</v>
      </c>
      <c r="E54" s="4">
        <f t="shared" si="0"/>
        <v>0</v>
      </c>
    </row>
    <row r="55" spans="1:5" ht="32.25" customHeight="1">
      <c r="A55" s="5" t="s">
        <v>73</v>
      </c>
      <c r="B55" s="3" t="s">
        <v>112</v>
      </c>
      <c r="C55" s="4">
        <f>C56+C57+C58</f>
        <v>29278.1</v>
      </c>
      <c r="D55" s="4">
        <f>D56+D57+D58</f>
        <v>8539.5</v>
      </c>
      <c r="E55" s="4">
        <f t="shared" si="0"/>
        <v>29.1668516741182</v>
      </c>
    </row>
    <row r="56" spans="1:5" ht="27" customHeight="1">
      <c r="A56" s="5" t="s">
        <v>78</v>
      </c>
      <c r="B56" s="3" t="s">
        <v>85</v>
      </c>
      <c r="C56" s="4">
        <v>29278.1</v>
      </c>
      <c r="D56" s="4">
        <v>8539.5</v>
      </c>
      <c r="E56" s="4">
        <f t="shared" si="0"/>
        <v>29.1668516741182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0</v>
      </c>
      <c r="D58" s="4">
        <v>0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361449.18399999995</v>
      </c>
      <c r="D59" s="4">
        <f>D8+D19+D17+D21+D28+D32+D34+D41+D44+D49+D51+D53+D55</f>
        <v>83693.172</v>
      </c>
      <c r="E59" s="4">
        <f t="shared" si="0"/>
        <v>23.1548930540676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2020-04-07T16:47:41Z</cp:lastPrinted>
  <dcterms:created xsi:type="dcterms:W3CDTF">2007-10-02T06:59:09Z</dcterms:created>
  <dcterms:modified xsi:type="dcterms:W3CDTF">2020-04-07T16:48:26Z</dcterms:modified>
  <cp:category/>
  <cp:version/>
  <cp:contentType/>
  <cp:contentStatus/>
</cp:coreProperties>
</file>