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" windowWidth="15195" windowHeight="8970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'Лист1'!$A$1:$G$62</definedName>
  </definedNames>
  <calcPr fullCalcOnLoad="1"/>
</workbook>
</file>

<file path=xl/sharedStrings.xml><?xml version="1.0" encoding="utf-8"?>
<sst xmlns="http://schemas.openxmlformats.org/spreadsheetml/2006/main" count="116" uniqueCount="116">
  <si>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</si>
  <si>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</si>
  <si>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</si>
  <si>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</si>
  <si>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</si>
  <si>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</si>
  <si>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</si>
  <si>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</si>
  <si>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</si>
  <si>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</si>
  <si>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</si>
  <si>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</si>
  <si>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</si>
  <si>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</si>
  <si>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</si>
  <si>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</si>
  <si>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</si>
  <si>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</si>
  <si>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0400</t>
  </si>
  <si>
    <t>0405</t>
  </si>
  <si>
    <t>Сельское хозяйство и рыболовство</t>
  </si>
  <si>
    <t>0700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</si>
  <si>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</si>
  <si>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</si>
  <si>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</si>
  <si>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</si>
  <si>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</si>
  <si>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</si>
  <si>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</si>
  <si>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</si>
  <si>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</si>
  <si>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</si>
  <si>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</si>
  <si>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</si>
  <si>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</si>
  <si>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</si>
  <si>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</si>
  <si>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</si>
  <si>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</si>
  <si>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</si>
  <si>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</si>
  <si>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</si>
  <si>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</si>
  <si>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</si>
  <si>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</si>
  <si>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</si>
  <si>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</si>
  <si>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</si>
  <si>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</si>
  <si>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</si>
  <si>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</si>
  <si>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</si>
  <si>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</si>
  <si>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</si>
  <si>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</si>
  <si>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</si>
  <si>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</si>
  <si>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</si>
  <si>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</si>
  <si>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</si>
  <si>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</si>
  <si>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</si>
  <si>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</si>
  <si>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</si>
  <si>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</si>
  <si>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</si>
  <si>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</si>
  <si>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</si>
  <si>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</si>
  <si>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</si>
  <si>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</si>
  <si>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</si>
  <si>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1300</t>
  </si>
  <si>
    <t>1400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</si>
  <si>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</si>
  <si>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</si>
  <si>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</si>
  <si>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</si>
  <si>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</si>
  <si>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</si>
  <si>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</si>
  <si>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</si>
  <si>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</si>
  <si>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</si>
  <si>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</si>
  <si>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</si>
  <si>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</si>
  <si>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</si>
  <si>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</si>
  <si>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</si>
  <si>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</si>
  <si>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</si>
  <si>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Мобилизацианная подготовка экономики</t>
  </si>
  <si>
    <t>0409</t>
  </si>
  <si>
    <t>Дорожное хозяйство (дорожные фонды)</t>
  </si>
  <si>
    <t>1403</t>
  </si>
  <si>
    <t>Прочие межбюджетные трансферты общего характера</t>
  </si>
  <si>
    <t>0804</t>
  </si>
  <si>
    <t>0703</t>
  </si>
  <si>
    <t>Дополнительное образование детей</t>
  </si>
  <si>
    <t xml:space="preserve">ОБЩЕГОСУДАРСТВЕННЫЕ ВОПРОСЫ </t>
  </si>
  <si>
    <t xml:space="preserve">НАЦИОНАЛЬНАЯ БЕЗОПАСНОСТЬ И ПРАВООХРАНИТЕЛЬНАЯ ДЕЯТЕЛЬНОСТЬ </t>
  </si>
  <si>
    <t xml:space="preserve">НАЦИОНАЛЬНАЯ ОБОРОНА </t>
  </si>
  <si>
    <t>НАЦИОНАЛЬНАЯ ЭКОНОМИКА</t>
  </si>
  <si>
    <t>ЖИЛИЩНО-КОММУНАЛЬНОЕ ХОЗЯЙСТВО</t>
  </si>
  <si>
    <t>ОХРАНА ОКРУЖАЮЩЕЙ СРЕДЫ</t>
  </si>
  <si>
    <t xml:space="preserve">ОБРАЗОВАНИЕ </t>
  </si>
  <si>
    <t>КУЛЬТУРА ,КИНЕМАТОРГАФИЯ</t>
  </si>
  <si>
    <t>СОЦИАЛЬНАЯ ПОЛИТИКА</t>
  </si>
  <si>
    <t xml:space="preserve">ФИЗИЧЕСКАЯ КУЛЬТУРА И СПОРТ </t>
  </si>
  <si>
    <t xml:space="preserve">СРЕДСТВА МАССОВОЙ ИНФОРМАЦИИ </t>
  </si>
  <si>
    <t xml:space="preserve">ОБСЛУЖИВАНИЕ ГОСУДАРСТВЕННОГО И МУНИЦИПАЛЬНОГО ДОЛГА </t>
  </si>
  <si>
    <t>МЕЖБЮДЖЕТНЫЕ ТРАНСФЕРТЫ ОБЩЕГО ХАРАКТЕРА БЮДЖЕТАМ БЮДЖЕТНОЙ СИСТЕМЫ РФ</t>
  </si>
  <si>
    <t>0705</t>
  </si>
  <si>
    <t xml:space="preserve">Профессиональная подготовка, переподготовка и повышение квалификации </t>
  </si>
  <si>
    <t>на 1 марта 2020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</si>
</sst>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* #,##0_);_(* \(#,##0\);_(* &quot;-&quot;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&quot;$&quot;* #,##0.00_);_(&quot;$&quot;* \(#,##0.00\);_(&quot;$&quot;* &quot;-&quot;??_);_(@_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color indexed="3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 style="thin">
        <color indexed="40"/>
      </right>
      <top/>
      <bottom style="thin">
        <color indexed="8"/>
      </bottom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25" fillId="20" borderId="0">
      <alignment/>
      <protection/>
    </xf>
    <xf numFmtId="0" fontId="25" fillId="0" borderId="0">
      <alignment wrapText="1"/>
      <protection/>
    </xf>
    <xf numFmtId="0" fontId="25" fillId="0" borderId="0">
      <alignment/>
      <protection/>
    </xf>
    <xf numFmtId="0" fontId="26" fillId="0" borderId="0">
      <alignment horizontal="center" wrapText="1"/>
      <protection/>
    </xf>
    <xf numFmtId="0" fontId="26" fillId="0" borderId="0">
      <alignment horizontal="center"/>
      <protection/>
    </xf>
    <xf numFmtId="0" fontId="25" fillId="0" borderId="0">
      <alignment horizontal="right"/>
      <protection/>
    </xf>
    <xf numFmtId="0" fontId="25" fillId="20" borderId="1">
      <alignment/>
      <protection/>
    </xf>
    <xf numFmtId="0" fontId="25" fillId="0" borderId="2">
      <alignment horizontal="center" vertical="center" wrapText="1"/>
      <protection/>
    </xf>
    <xf numFmtId="0" fontId="25" fillId="20" borderId="3">
      <alignment/>
      <protection/>
    </xf>
    <xf numFmtId="49" fontId="25" fillId="0" borderId="2">
      <alignment horizontal="left" vertical="top" wrapText="1" indent="2"/>
      <protection/>
    </xf>
    <xf numFmtId="49" fontId="25" fillId="0" borderId="2">
      <alignment horizontal="center" vertical="top" shrinkToFit="1"/>
      <protection/>
    </xf>
    <xf numFmtId="4" fontId="25" fillId="0" borderId="2">
      <alignment horizontal="right" vertical="top" shrinkToFit="1"/>
      <protection/>
    </xf>
    <xf numFmtId="10" fontId="25" fillId="0" borderId="2">
      <alignment horizontal="right" vertical="top" shrinkToFit="1"/>
      <protection/>
    </xf>
    <xf numFmtId="0" fontId="25" fillId="20" borderId="3">
      <alignment shrinkToFit="1"/>
      <protection/>
    </xf>
    <xf numFmtId="0" fontId="27" fillId="0" borderId="2">
      <alignment horizontal="left"/>
      <protection/>
    </xf>
    <xf numFmtId="4" fontId="27" fillId="21" borderId="2">
      <alignment horizontal="right" vertical="top" shrinkToFit="1"/>
      <protection/>
    </xf>
    <xf numFmtId="10" fontId="27" fillId="21" borderId="2">
      <alignment horizontal="right" vertical="top" shrinkToFit="1"/>
      <protection/>
    </xf>
    <xf numFmtId="0" fontId="25" fillId="20" borderId="4">
      <alignment/>
      <protection/>
    </xf>
    <xf numFmtId="0" fontId="25" fillId="0" borderId="0">
      <alignment horizontal="left" wrapText="1"/>
      <protection/>
    </xf>
    <xf numFmtId="0" fontId="27" fillId="0" borderId="2">
      <alignment vertical="top" wrapText="1"/>
      <protection/>
    </xf>
    <xf numFmtId="4" fontId="27" fillId="22" borderId="2">
      <alignment horizontal="right" vertical="top" shrinkToFit="1"/>
      <protection/>
    </xf>
    <xf numFmtId="10" fontId="27" fillId="22" borderId="2">
      <alignment horizontal="right" vertical="top" shrinkToFit="1"/>
      <protection/>
    </xf>
    <xf numFmtId="0" fontId="25" fillId="20" borderId="3">
      <alignment horizontal="center"/>
      <protection/>
    </xf>
    <xf numFmtId="0" fontId="25" fillId="20" borderId="3">
      <alignment horizontal="left"/>
      <protection/>
    </xf>
    <xf numFmtId="0" fontId="25" fillId="20" borderId="4">
      <alignment horizontal="center"/>
      <protection/>
    </xf>
    <xf numFmtId="0" fontId="25" fillId="20" borderId="4">
      <alignment horizontal="left"/>
      <protection/>
    </xf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5" applyNumberFormat="0" applyAlignment="0" applyProtection="0"/>
    <xf numFmtId="0" fontId="29" fillId="30" borderId="6" applyNumberFormat="0" applyAlignment="0" applyProtection="0"/>
    <xf numFmtId="0" fontId="30" fillId="30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31" borderId="11" applyNumberFormat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" fillId="0" borderId="0">
      <alignment/>
      <protection/>
    </xf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0" fillId="0" borderId="13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5" borderId="14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wrapText="1"/>
    </xf>
    <xf numFmtId="172" fontId="2" fillId="35" borderId="14" xfId="0" applyNumberFormat="1" applyFont="1" applyFill="1" applyBorder="1" applyAlignment="1">
      <alignment wrapText="1"/>
    </xf>
    <xf numFmtId="49" fontId="2" fillId="35" borderId="15" xfId="0" applyNumberFormat="1" applyFont="1" applyFill="1" applyBorder="1" applyAlignment="1">
      <alignment wrapText="1"/>
    </xf>
    <xf numFmtId="172" fontId="2" fillId="35" borderId="14" xfId="0" applyNumberFormat="1" applyFont="1" applyFill="1" applyBorder="1" applyAlignment="1">
      <alignment horizontal="right" wrapText="1"/>
    </xf>
    <xf numFmtId="49" fontId="2" fillId="35" borderId="15" xfId="0" applyNumberFormat="1" applyFont="1" applyFill="1" applyBorder="1" applyAlignment="1">
      <alignment horizontal="left" wrapText="1"/>
    </xf>
    <xf numFmtId="0" fontId="2" fillId="35" borderId="16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/>
    </xf>
    <xf numFmtId="0" fontId="2" fillId="35" borderId="18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 wrapText="1"/>
    </xf>
    <xf numFmtId="0" fontId="2" fillId="35" borderId="20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view="pageBreakPreview" zoomScaleNormal="90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25390625" style="0" bestFit="1" customWidth="1"/>
    <col min="7" max="7" width="7.875" style="0" bestFit="1" customWidth="1"/>
  </cols>
  <sheetData>
    <row r="1" spans="1:5" ht="12.75" customHeight="1">
      <c r="A1" s="13" t="s">
        <v>60</v>
      </c>
      <c r="B1" s="13"/>
      <c r="C1" s="13"/>
      <c r="D1" s="13"/>
      <c r="E1" s="13"/>
    </row>
    <row r="2" spans="1:5" ht="12.75" customHeight="1">
      <c r="A2" s="13" t="s">
        <v>0</v>
      </c>
      <c r="B2" s="13"/>
      <c r="C2" s="13"/>
      <c r="D2" s="13"/>
      <c r="E2" s="13"/>
    </row>
    <row r="3" spans="1:5" ht="12.75" customHeight="1">
      <c r="A3" s="13" t="s">
        <v>45</v>
      </c>
      <c r="B3" s="13"/>
      <c r="C3" s="13"/>
      <c r="D3" s="13"/>
      <c r="E3" s="13"/>
    </row>
    <row r="4" spans="1:5" ht="12.75" customHeight="1">
      <c r="A4" s="13" t="s">
        <v>115</v>
      </c>
      <c r="B4" s="13"/>
      <c r="C4" s="13"/>
      <c r="D4" s="13"/>
      <c r="E4" s="13"/>
    </row>
    <row r="5" spans="1:5" ht="12" customHeight="1">
      <c r="A5" s="8"/>
      <c r="B5" s="8" t="s">
        <v>1</v>
      </c>
      <c r="C5" s="10" t="s">
        <v>43</v>
      </c>
      <c r="D5" s="11"/>
      <c r="E5" s="12"/>
    </row>
    <row r="6" spans="1:5" ht="27" customHeight="1">
      <c r="A6" s="9"/>
      <c r="B6" s="9"/>
      <c r="C6" s="1" t="s">
        <v>2</v>
      </c>
      <c r="D6" s="1" t="s">
        <v>3</v>
      </c>
      <c r="E6" s="1" t="s">
        <v>44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100</v>
      </c>
      <c r="C8" s="4">
        <f>C9+C10+C11+C12+C13+C14+C15+C16</f>
        <v>36228.575</v>
      </c>
      <c r="D8" s="4">
        <f>D9+D10+D11+D12+D13+D14+D15+D16</f>
        <v>5680.062999999999</v>
      </c>
      <c r="E8" s="4">
        <f>D8/C8*100</f>
        <v>15.67840578880069</v>
      </c>
    </row>
    <row r="9" spans="1:5" ht="41.25" customHeight="1">
      <c r="A9" s="3" t="s">
        <v>9</v>
      </c>
      <c r="B9" s="3" t="s">
        <v>10</v>
      </c>
      <c r="C9" s="4">
        <v>1629.92</v>
      </c>
      <c r="D9" s="4">
        <v>228.687</v>
      </c>
      <c r="E9" s="4">
        <f aca="true" t="shared" si="0" ref="E9:E59">D9/C9*100</f>
        <v>14.030565917345635</v>
      </c>
    </row>
    <row r="10" spans="1:5" ht="36" customHeight="1">
      <c r="A10" s="3" t="s">
        <v>11</v>
      </c>
      <c r="B10" s="3" t="s">
        <v>12</v>
      </c>
      <c r="C10" s="4">
        <v>2622.4</v>
      </c>
      <c r="D10" s="4">
        <v>135.719</v>
      </c>
      <c r="E10" s="4">
        <f t="shared" si="0"/>
        <v>5.17537370347773</v>
      </c>
    </row>
    <row r="11" spans="1:5" ht="50.25" customHeight="1">
      <c r="A11" s="3" t="s">
        <v>13</v>
      </c>
      <c r="B11" s="3" t="s">
        <v>14</v>
      </c>
      <c r="C11" s="4">
        <v>18074.21</v>
      </c>
      <c r="D11" s="4">
        <v>2817.102</v>
      </c>
      <c r="E11" s="4">
        <f t="shared" si="0"/>
        <v>15.586307783300072</v>
      </c>
    </row>
    <row r="12" spans="1:5" ht="12.75">
      <c r="A12" s="5" t="s">
        <v>49</v>
      </c>
      <c r="B12" s="3" t="s">
        <v>50</v>
      </c>
      <c r="C12" s="4">
        <v>1.4</v>
      </c>
      <c r="D12" s="4">
        <v>0</v>
      </c>
      <c r="E12" s="4">
        <f t="shared" si="0"/>
        <v>0</v>
      </c>
    </row>
    <row r="13" spans="1:5" ht="32.25" customHeight="1">
      <c r="A13" s="3" t="s">
        <v>15</v>
      </c>
      <c r="B13" s="3" t="s">
        <v>16</v>
      </c>
      <c r="C13" s="4">
        <v>6144.1</v>
      </c>
      <c r="D13" s="4">
        <v>1008.569</v>
      </c>
      <c r="E13" s="4">
        <f t="shared" si="0"/>
        <v>16.41524389251477</v>
      </c>
    </row>
    <row r="14" spans="1:5" ht="32.25" customHeight="1">
      <c r="A14" s="5" t="s">
        <v>59</v>
      </c>
      <c r="B14" s="3" t="s">
        <v>66</v>
      </c>
      <c r="C14" s="4">
        <v>0</v>
      </c>
      <c r="D14" s="4">
        <v>0</v>
      </c>
      <c r="E14" s="4" t="e">
        <f t="shared" si="0"/>
        <v>#DIV/0!</v>
      </c>
    </row>
    <row r="15" spans="1:5" ht="32.25" customHeight="1">
      <c r="A15" s="5" t="s">
        <v>81</v>
      </c>
      <c r="B15" s="3" t="s">
        <v>82</v>
      </c>
      <c r="C15" s="4">
        <v>653.7</v>
      </c>
      <c r="D15" s="4">
        <v>0</v>
      </c>
      <c r="E15" s="4"/>
    </row>
    <row r="16" spans="1:5" ht="12.75">
      <c r="A16" s="5" t="s">
        <v>69</v>
      </c>
      <c r="B16" s="3" t="s">
        <v>17</v>
      </c>
      <c r="C16" s="4">
        <v>7102.845</v>
      </c>
      <c r="D16" s="4">
        <v>1489.986</v>
      </c>
      <c r="E16" s="4">
        <f t="shared" si="0"/>
        <v>20.97731261205897</v>
      </c>
    </row>
    <row r="17" spans="1:5" ht="12.75">
      <c r="A17" s="5" t="s">
        <v>90</v>
      </c>
      <c r="B17" s="3" t="s">
        <v>102</v>
      </c>
      <c r="C17" s="4">
        <f>C18</f>
        <v>0</v>
      </c>
      <c r="D17" s="4">
        <f>D18</f>
        <v>0</v>
      </c>
      <c r="E17" s="4"/>
    </row>
    <row r="18" spans="1:5" ht="12.75">
      <c r="A18" s="5" t="s">
        <v>91</v>
      </c>
      <c r="B18" s="3" t="s">
        <v>92</v>
      </c>
      <c r="C18" s="4">
        <v>0</v>
      </c>
      <c r="D18" s="4">
        <v>0</v>
      </c>
      <c r="E18" s="4"/>
    </row>
    <row r="19" spans="1:5" ht="28.5" customHeight="1">
      <c r="A19" s="5" t="s">
        <v>61</v>
      </c>
      <c r="B19" s="3" t="s">
        <v>101</v>
      </c>
      <c r="C19" s="4">
        <f>SUM(C20)</f>
        <v>20</v>
      </c>
      <c r="D19" s="4">
        <f>SUM(D20)</f>
        <v>0</v>
      </c>
      <c r="E19" s="4">
        <f t="shared" si="0"/>
        <v>0</v>
      </c>
    </row>
    <row r="20" spans="1:5" ht="25.5">
      <c r="A20" s="5" t="s">
        <v>62</v>
      </c>
      <c r="B20" s="3" t="s">
        <v>63</v>
      </c>
      <c r="C20" s="4">
        <v>20</v>
      </c>
      <c r="D20" s="4">
        <v>0</v>
      </c>
      <c r="E20" s="4">
        <f t="shared" si="0"/>
        <v>0</v>
      </c>
    </row>
    <row r="21" spans="1:5" ht="12.75">
      <c r="A21" s="3" t="s">
        <v>18</v>
      </c>
      <c r="B21" s="3" t="s">
        <v>103</v>
      </c>
      <c r="C21" s="4">
        <f>SUM(C22:C27)</f>
        <v>9623.025</v>
      </c>
      <c r="D21" s="4">
        <f>D22+D23+D24+D25+D26+D27</f>
        <v>196.584</v>
      </c>
      <c r="E21" s="4">
        <f t="shared" si="0"/>
        <v>2.042850351111007</v>
      </c>
    </row>
    <row r="22" spans="1:5" ht="12.75">
      <c r="A22" s="3" t="s">
        <v>19</v>
      </c>
      <c r="B22" s="3" t="s">
        <v>20</v>
      </c>
      <c r="C22" s="4">
        <v>0</v>
      </c>
      <c r="D22" s="4">
        <v>0</v>
      </c>
      <c r="E22" s="4"/>
    </row>
    <row r="23" spans="1:5" ht="12.75">
      <c r="A23" s="5" t="s">
        <v>70</v>
      </c>
      <c r="B23" s="3" t="s">
        <v>71</v>
      </c>
      <c r="C23" s="4">
        <v>292.7</v>
      </c>
      <c r="D23" s="4">
        <v>0</v>
      </c>
      <c r="E23" s="4">
        <f t="shared" si="0"/>
        <v>0</v>
      </c>
    </row>
    <row r="24" spans="1:5" ht="12.75">
      <c r="A24" s="5" t="s">
        <v>51</v>
      </c>
      <c r="B24" s="3" t="s">
        <v>52</v>
      </c>
      <c r="C24" s="4">
        <v>710.2</v>
      </c>
      <c r="D24" s="4">
        <v>116.196</v>
      </c>
      <c r="E24" s="4">
        <f t="shared" si="0"/>
        <v>16.36102506336243</v>
      </c>
    </row>
    <row r="25" spans="1:5" ht="12.75">
      <c r="A25" s="5" t="s">
        <v>93</v>
      </c>
      <c r="B25" s="3" t="s">
        <v>94</v>
      </c>
      <c r="C25" s="4">
        <v>8311.3</v>
      </c>
      <c r="D25" s="4">
        <v>80.388</v>
      </c>
      <c r="E25" s="4">
        <f t="shared" si="0"/>
        <v>0.9672133119969201</v>
      </c>
    </row>
    <row r="26" spans="1:5" ht="12.75">
      <c r="A26" s="5" t="s">
        <v>86</v>
      </c>
      <c r="B26" s="3" t="s">
        <v>87</v>
      </c>
      <c r="C26" s="4">
        <v>0</v>
      </c>
      <c r="D26" s="4">
        <v>0</v>
      </c>
      <c r="E26" s="4"/>
    </row>
    <row r="27" spans="1:5" ht="12.75">
      <c r="A27" s="5" t="s">
        <v>88</v>
      </c>
      <c r="B27" s="3" t="s">
        <v>89</v>
      </c>
      <c r="C27" s="4">
        <v>308.825</v>
      </c>
      <c r="D27" s="4">
        <v>0</v>
      </c>
      <c r="E27" s="4">
        <f t="shared" si="0"/>
        <v>0</v>
      </c>
    </row>
    <row r="28" spans="1:5" ht="12.75">
      <c r="A28" s="5" t="s">
        <v>46</v>
      </c>
      <c r="B28" s="3" t="s">
        <v>104</v>
      </c>
      <c r="C28" s="4">
        <f>SUM(C29:C31)</f>
        <v>83.2</v>
      </c>
      <c r="D28" s="4">
        <f>D29+D30+D31</f>
        <v>5.805</v>
      </c>
      <c r="E28" s="4">
        <f t="shared" si="0"/>
        <v>6.97716346153846</v>
      </c>
    </row>
    <row r="29" spans="1:5" ht="12.75">
      <c r="A29" s="5" t="s">
        <v>47</v>
      </c>
      <c r="B29" s="3" t="s">
        <v>48</v>
      </c>
      <c r="C29" s="4">
        <v>83.2</v>
      </c>
      <c r="D29" s="4">
        <v>5.805</v>
      </c>
      <c r="E29" s="4">
        <f t="shared" si="0"/>
        <v>6.97716346153846</v>
      </c>
    </row>
    <row r="30" spans="1:5" ht="12.75">
      <c r="A30" s="5" t="s">
        <v>58</v>
      </c>
      <c r="B30" s="3" t="s">
        <v>64</v>
      </c>
      <c r="C30" s="4">
        <v>0</v>
      </c>
      <c r="D30" s="4">
        <v>0</v>
      </c>
      <c r="E30" s="4"/>
    </row>
    <row r="31" spans="1:5" ht="12.75">
      <c r="A31" s="5" t="s">
        <v>53</v>
      </c>
      <c r="B31" s="3" t="s">
        <v>54</v>
      </c>
      <c r="C31" s="4">
        <v>0</v>
      </c>
      <c r="D31" s="4">
        <v>0</v>
      </c>
      <c r="E31" s="4"/>
    </row>
    <row r="32" spans="1:5" ht="12.75">
      <c r="A32" s="5" t="s">
        <v>65</v>
      </c>
      <c r="B32" s="3" t="s">
        <v>105</v>
      </c>
      <c r="C32" s="4">
        <v>0</v>
      </c>
      <c r="D32" s="4">
        <v>0</v>
      </c>
      <c r="E32" s="4">
        <v>0</v>
      </c>
    </row>
    <row r="33" spans="1:5" ht="12.75">
      <c r="A33" s="5" t="s">
        <v>67</v>
      </c>
      <c r="B33" s="3" t="s">
        <v>68</v>
      </c>
      <c r="C33" s="4">
        <v>0</v>
      </c>
      <c r="D33" s="4">
        <v>0</v>
      </c>
      <c r="E33" s="4">
        <v>0</v>
      </c>
    </row>
    <row r="34" spans="1:5" ht="12.75">
      <c r="A34" s="3" t="s">
        <v>21</v>
      </c>
      <c r="B34" s="3" t="s">
        <v>106</v>
      </c>
      <c r="C34" s="6">
        <f>SUM(C35:C40)</f>
        <v>219232.9</v>
      </c>
      <c r="D34" s="6">
        <f>SUM(D35:D40)</f>
        <v>34921.043000000005</v>
      </c>
      <c r="E34" s="4">
        <f t="shared" si="0"/>
        <v>15.928741990823461</v>
      </c>
    </row>
    <row r="35" spans="1:5" ht="12.75">
      <c r="A35" s="5" t="s">
        <v>41</v>
      </c>
      <c r="B35" s="3" t="s">
        <v>42</v>
      </c>
      <c r="C35" s="4">
        <v>33849.8</v>
      </c>
      <c r="D35" s="4">
        <v>4785.751</v>
      </c>
      <c r="E35" s="4">
        <f t="shared" si="0"/>
        <v>14.13819579436215</v>
      </c>
    </row>
    <row r="36" spans="1:5" ht="12.75">
      <c r="A36" s="3" t="s">
        <v>22</v>
      </c>
      <c r="B36" s="3" t="s">
        <v>23</v>
      </c>
      <c r="C36" s="4">
        <v>156922.505</v>
      </c>
      <c r="D36" s="4">
        <v>26217.517</v>
      </c>
      <c r="E36" s="4">
        <f t="shared" si="0"/>
        <v>16.707302117054528</v>
      </c>
    </row>
    <row r="37" spans="1:5" ht="12.75">
      <c r="A37" s="5" t="s">
        <v>98</v>
      </c>
      <c r="B37" s="3" t="s">
        <v>99</v>
      </c>
      <c r="C37" s="4">
        <v>15201.434</v>
      </c>
      <c r="D37" s="4">
        <v>2060.486</v>
      </c>
      <c r="E37" s="4">
        <f t="shared" si="0"/>
        <v>13.554550182568303</v>
      </c>
    </row>
    <row r="38" spans="1:5" ht="25.5">
      <c r="A38" s="5" t="s">
        <v>113</v>
      </c>
      <c r="B38" s="3" t="s">
        <v>114</v>
      </c>
      <c r="C38" s="4">
        <v>211.9</v>
      </c>
      <c r="D38" s="4">
        <v>2.5</v>
      </c>
      <c r="E38" s="4">
        <f t="shared" si="0"/>
        <v>1.1798017932987257</v>
      </c>
    </row>
    <row r="39" spans="1:5" ht="12.75">
      <c r="A39" s="3" t="s">
        <v>24</v>
      </c>
      <c r="B39" s="3" t="s">
        <v>25</v>
      </c>
      <c r="C39" s="4">
        <v>792.4</v>
      </c>
      <c r="D39" s="4">
        <v>5.368</v>
      </c>
      <c r="E39" s="4">
        <f t="shared" si="0"/>
        <v>0.6774356385663807</v>
      </c>
    </row>
    <row r="40" spans="1:5" ht="12.75">
      <c r="A40" s="3" t="s">
        <v>26</v>
      </c>
      <c r="B40" s="3" t="s">
        <v>27</v>
      </c>
      <c r="C40" s="4">
        <v>12254.861</v>
      </c>
      <c r="D40" s="4">
        <v>1849.421</v>
      </c>
      <c r="E40" s="4">
        <f t="shared" si="0"/>
        <v>15.091325801247358</v>
      </c>
    </row>
    <row r="41" spans="1:5" ht="12.75">
      <c r="A41" s="3" t="s">
        <v>28</v>
      </c>
      <c r="B41" s="3" t="s">
        <v>107</v>
      </c>
      <c r="C41" s="4">
        <f>SUM(C42:C43)</f>
        <v>42885.9</v>
      </c>
      <c r="D41" s="4">
        <f>D42+D43</f>
        <v>6784.979</v>
      </c>
      <c r="E41" s="4">
        <f t="shared" si="0"/>
        <v>15.821001774475993</v>
      </c>
    </row>
    <row r="42" spans="1:5" ht="12.75">
      <c r="A42" s="3" t="s">
        <v>29</v>
      </c>
      <c r="B42" s="3" t="s">
        <v>30</v>
      </c>
      <c r="C42" s="4">
        <v>39928</v>
      </c>
      <c r="D42" s="4">
        <v>6465.716</v>
      </c>
      <c r="E42" s="4">
        <f t="shared" si="0"/>
        <v>16.19343818873973</v>
      </c>
    </row>
    <row r="43" spans="1:5" ht="25.5">
      <c r="A43" s="7" t="s">
        <v>97</v>
      </c>
      <c r="B43" s="3" t="s">
        <v>31</v>
      </c>
      <c r="C43" s="4">
        <v>2957.9</v>
      </c>
      <c r="D43" s="4">
        <v>319.263</v>
      </c>
      <c r="E43" s="4">
        <f t="shared" si="0"/>
        <v>10.793569762331384</v>
      </c>
    </row>
    <row r="44" spans="1:5" ht="12.75">
      <c r="A44" s="3" t="s">
        <v>32</v>
      </c>
      <c r="B44" s="3" t="s">
        <v>108</v>
      </c>
      <c r="C44" s="4">
        <f>SUM(C45:C48)</f>
        <v>23412.984999999997</v>
      </c>
      <c r="D44" s="4">
        <f>SUM(D45:D48)</f>
        <v>2280.929</v>
      </c>
      <c r="E44" s="4">
        <f t="shared" si="0"/>
        <v>9.742153766382204</v>
      </c>
    </row>
    <row r="45" spans="1:5" ht="12.75">
      <c r="A45" s="3" t="s">
        <v>33</v>
      </c>
      <c r="B45" s="3" t="s">
        <v>34</v>
      </c>
      <c r="C45" s="4">
        <v>3739</v>
      </c>
      <c r="D45" s="4">
        <v>596.283</v>
      </c>
      <c r="E45" s="4">
        <f t="shared" si="0"/>
        <v>15.94765980208612</v>
      </c>
    </row>
    <row r="46" spans="1:5" ht="12.75">
      <c r="A46" s="3" t="s">
        <v>35</v>
      </c>
      <c r="B46" s="3" t="s">
        <v>36</v>
      </c>
      <c r="C46" s="4">
        <v>2306</v>
      </c>
      <c r="D46" s="4">
        <v>373.296</v>
      </c>
      <c r="E46" s="4">
        <f t="shared" si="0"/>
        <v>16.18803122289679</v>
      </c>
    </row>
    <row r="47" spans="1:5" ht="12.75">
      <c r="A47" s="3" t="s">
        <v>37</v>
      </c>
      <c r="B47" s="3" t="s">
        <v>55</v>
      </c>
      <c r="C47" s="4">
        <v>15694.185</v>
      </c>
      <c r="D47" s="4">
        <v>1032.888</v>
      </c>
      <c r="E47" s="4">
        <f t="shared" si="0"/>
        <v>6.581342070327321</v>
      </c>
    </row>
    <row r="48" spans="1:5" ht="12.75">
      <c r="A48" s="5" t="s">
        <v>56</v>
      </c>
      <c r="B48" s="3" t="s">
        <v>57</v>
      </c>
      <c r="C48" s="4">
        <v>1673.8</v>
      </c>
      <c r="D48" s="4">
        <v>278.462</v>
      </c>
      <c r="E48" s="4">
        <f t="shared" si="0"/>
        <v>16.636515712749432</v>
      </c>
    </row>
    <row r="49" spans="1:5" ht="12.75">
      <c r="A49" s="3" t="s">
        <v>38</v>
      </c>
      <c r="B49" s="3" t="s">
        <v>109</v>
      </c>
      <c r="C49" s="4">
        <f>SUM(C50)</f>
        <v>602.6</v>
      </c>
      <c r="D49" s="4">
        <f>D50</f>
        <v>71.259</v>
      </c>
      <c r="E49" s="4">
        <f t="shared" si="0"/>
        <v>11.825257218718885</v>
      </c>
    </row>
    <row r="50" spans="1:5" ht="12.75">
      <c r="A50" s="5" t="s">
        <v>83</v>
      </c>
      <c r="B50" s="3" t="s">
        <v>84</v>
      </c>
      <c r="C50" s="4">
        <v>602.6</v>
      </c>
      <c r="D50" s="4">
        <v>71.259</v>
      </c>
      <c r="E50" s="4">
        <f t="shared" si="0"/>
        <v>11.825257218718885</v>
      </c>
    </row>
    <row r="51" spans="1:5" ht="12.75">
      <c r="A51" s="5">
        <v>1200</v>
      </c>
      <c r="B51" s="3" t="s">
        <v>110</v>
      </c>
      <c r="C51" s="4">
        <f>C52</f>
        <v>0</v>
      </c>
      <c r="D51" s="4">
        <f>D52</f>
        <v>0</v>
      </c>
      <c r="E51" s="4">
        <v>0</v>
      </c>
    </row>
    <row r="52" spans="1:5" ht="12.75">
      <c r="A52" s="5" t="s">
        <v>74</v>
      </c>
      <c r="B52" s="3" t="s">
        <v>75</v>
      </c>
      <c r="C52" s="4">
        <v>0</v>
      </c>
      <c r="D52" s="4">
        <v>0</v>
      </c>
      <c r="E52" s="4">
        <v>0</v>
      </c>
    </row>
    <row r="53" spans="1:5" ht="25.5">
      <c r="A53" s="5" t="s">
        <v>72</v>
      </c>
      <c r="B53" s="3" t="s">
        <v>111</v>
      </c>
      <c r="C53" s="4">
        <f>SUM(C54)</f>
        <v>30</v>
      </c>
      <c r="D53" s="4">
        <f>SUM(D54)</f>
        <v>0</v>
      </c>
      <c r="E53" s="4">
        <f t="shared" si="0"/>
        <v>0</v>
      </c>
    </row>
    <row r="54" spans="1:5" ht="25.5">
      <c r="A54" s="5" t="s">
        <v>76</v>
      </c>
      <c r="B54" s="3" t="s">
        <v>77</v>
      </c>
      <c r="C54" s="4">
        <v>30</v>
      </c>
      <c r="D54" s="4">
        <v>0</v>
      </c>
      <c r="E54" s="4">
        <f t="shared" si="0"/>
        <v>0</v>
      </c>
    </row>
    <row r="55" spans="1:5" ht="32.25" customHeight="1">
      <c r="A55" s="5" t="s">
        <v>73</v>
      </c>
      <c r="B55" s="3" t="s">
        <v>112</v>
      </c>
      <c r="C55" s="4">
        <f>C56+C57+C58</f>
        <v>29278.1</v>
      </c>
      <c r="D55" s="4">
        <f>D56+D57+D58</f>
        <v>4879.8</v>
      </c>
      <c r="E55" s="4">
        <f t="shared" si="0"/>
        <v>16.667065144254583</v>
      </c>
    </row>
    <row r="56" spans="1:5" ht="27" customHeight="1">
      <c r="A56" s="5" t="s">
        <v>78</v>
      </c>
      <c r="B56" s="3" t="s">
        <v>85</v>
      </c>
      <c r="C56" s="4">
        <v>29278.1</v>
      </c>
      <c r="D56" s="4">
        <v>4879.8</v>
      </c>
      <c r="E56" s="4">
        <f t="shared" si="0"/>
        <v>16.667065144254583</v>
      </c>
    </row>
    <row r="57" spans="1:5" ht="15.75" customHeight="1">
      <c r="A57" s="5" t="s">
        <v>79</v>
      </c>
      <c r="B57" s="3" t="s">
        <v>80</v>
      </c>
      <c r="C57" s="4">
        <v>0</v>
      </c>
      <c r="D57" s="4">
        <v>0</v>
      </c>
      <c r="E57" s="4">
        <v>0</v>
      </c>
    </row>
    <row r="58" spans="1:5" ht="15.75" customHeight="1">
      <c r="A58" s="5" t="s">
        <v>95</v>
      </c>
      <c r="B58" s="3" t="s">
        <v>96</v>
      </c>
      <c r="C58" s="4">
        <v>0</v>
      </c>
      <c r="D58" s="4">
        <v>0</v>
      </c>
      <c r="E58" s="4">
        <v>0</v>
      </c>
    </row>
    <row r="59" spans="1:5" ht="12.75">
      <c r="A59" s="3" t="s">
        <v>39</v>
      </c>
      <c r="B59" s="3" t="s">
        <v>40</v>
      </c>
      <c r="C59" s="4">
        <f>C8+C17+C19+C21+C28+C32+C34+C41+C44+C49+C51+C53+C55</f>
        <v>361397.285</v>
      </c>
      <c r="D59" s="4">
        <f>D8+D19+D17+D21+D28+D32+D34+D41+D44+D49+D51+D53+D55</f>
        <v>54820.46200000001</v>
      </c>
      <c r="E59" s="4">
        <f t="shared" si="0"/>
        <v>15.169029839280615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2020-04-07T14:36:03Z</cp:lastPrinted>
  <dcterms:created xsi:type="dcterms:W3CDTF">2007-10-02T06:59:09Z</dcterms:created>
  <dcterms:modified xsi:type="dcterms:W3CDTF">2020-04-07T14:36:37Z</dcterms:modified>
  <cp:category/>
  <cp:version/>
  <cp:contentType/>
  <cp:contentStatus/>
</cp:coreProperties>
</file>